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OreillyE\CFPB\RMR Markets - Mortgage\Projects and Topics\Manufactured Housing\2020 white paper\"/>
    </mc:Choice>
  </mc:AlternateContent>
  <xr:revisionPtr revIDLastSave="37" documentId="14_{6777E0F5-993D-40F3-A248-DE351F586239}" xr6:coauthVersionLast="45" xr6:coauthVersionMax="45" xr10:uidLastSave="{244381A4-998E-43D7-A0F5-8422EBD304C7}"/>
  <bookViews>
    <workbookView xWindow="-110" yWindow="-110" windowWidth="19420" windowHeight="10560" xr2:uid="{00000000-000D-0000-FFFF-FFFF00000000}"/>
  </bookViews>
  <sheets>
    <sheet name="Background Information" sheetId="1" r:id="rId1"/>
    <sheet name="Table 2" sheetId="4" r:id="rId2"/>
    <sheet name="Table 3" sheetId="33" r:id="rId3"/>
    <sheet name="Table 4" sheetId="6" r:id="rId4"/>
    <sheet name="Table 5" sheetId="7" r:id="rId5"/>
    <sheet name="Table 6" sheetId="8" r:id="rId6"/>
    <sheet name="Table 7" sheetId="23" r:id="rId7"/>
    <sheet name="Table 8" sheetId="25" r:id="rId8"/>
    <sheet name="Table 9" sheetId="9" r:id="rId9"/>
    <sheet name="Table 10" sheetId="20" r:id="rId10"/>
    <sheet name="Figure 1 Data" sheetId="15" r:id="rId11"/>
    <sheet name="Figure 2 Data" sheetId="2" r:id="rId12"/>
    <sheet name="Figure 3 Data" sheetId="3" r:id="rId13"/>
    <sheet name="Figure 4 Data" sheetId="16" r:id="rId14"/>
    <sheet name="Figures 5, 6 &amp; 12 data" sheetId="17" r:id="rId15"/>
    <sheet name="Figure 7 Data" sheetId="34" r:id="rId16"/>
    <sheet name="Figure 8 Data" sheetId="30" r:id="rId17"/>
    <sheet name="Figure 9 Data" sheetId="21" r:id="rId18"/>
    <sheet name="Figure 10 Data" sheetId="22" r:id="rId19"/>
    <sheet name="Figure 11 Data" sheetId="24" r:id="rId20"/>
    <sheet name="Figure 13 Data" sheetId="26" r:id="rId21"/>
    <sheet name="Figure 14 Data" sheetId="27" r:id="rId22"/>
    <sheet name="Figure 15 Data" sheetId="28" r:id="rId23"/>
    <sheet name="Figure 16 Data" sheetId="35" r:id="rId24"/>
    <sheet name="Figure 17 data" sheetId="19" r:id="rId25"/>
    <sheet name="Figure 18 Data" sheetId="32" r:id="rId26"/>
    <sheet name="Figure 19 Data " sheetId="36" r:id="rId27"/>
    <sheet name="Figure 20 Data" sheetId="37" r:id="rId28"/>
    <sheet name="Figure 21 Data" sheetId="38" r:id="rId29"/>
    <sheet name="Figure 22 Data" sheetId="39" r:id="rId30"/>
  </sheets>
  <definedNames>
    <definedName name="_xlnm.Print_Area" localSheetId="22">'Figure 15 Data'!$A$1:$H$17</definedName>
    <definedName name="_xlnm.Print_Area" localSheetId="12">'Figure 3 Data'!$A$1:$H$14</definedName>
    <definedName name="_xlnm.Print_Area" localSheetId="14">'Figures 5, 6 &amp; 12 data'!$A$1:$W$61</definedName>
    <definedName name="_xlnm.Print_Titles" localSheetId="14">'Figures 5, 6 &amp; 12 data'!$A:$A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3" l="1"/>
  <c r="C7" i="33"/>
  <c r="B6" i="7" l="1"/>
  <c r="B5" i="7"/>
</calcChain>
</file>

<file path=xl/sharedStrings.xml><?xml version="1.0" encoding="utf-8"?>
<sst xmlns="http://schemas.openxmlformats.org/spreadsheetml/2006/main" count="806" uniqueCount="513">
  <si>
    <t>Tables published May 2021</t>
  </si>
  <si>
    <t>Purpose</t>
  </si>
  <si>
    <t>Parameters</t>
  </si>
  <si>
    <t>Chattel</t>
  </si>
  <si>
    <t>MH Mortgage</t>
  </si>
  <si>
    <t>Site-built</t>
  </si>
  <si>
    <t/>
  </si>
  <si>
    <t>Action Type</t>
  </si>
  <si>
    <t>Loan originated</t>
  </si>
  <si>
    <t>Application denied</t>
  </si>
  <si>
    <t>File closed for incompleteness</t>
  </si>
  <si>
    <t>Total</t>
  </si>
  <si>
    <t>Site-Built</t>
  </si>
  <si>
    <t>Credit Score Bin</t>
  </si>
  <si>
    <t>579 and below: Deep subprime</t>
  </si>
  <si>
    <t>580-619: Subprime</t>
  </si>
  <si>
    <t>620-659: Near Prime</t>
  </si>
  <si>
    <t>660-719: Prime</t>
  </si>
  <si>
    <t>720+: Superprime</t>
  </si>
  <si>
    <t>Missing Credit Score</t>
  </si>
  <si>
    <t>Loan Purpose</t>
  </si>
  <si>
    <t>Home purchase</t>
  </si>
  <si>
    <t>Home improvement</t>
  </si>
  <si>
    <t>Refinancing</t>
  </si>
  <si>
    <t>Cash-out refinancing</t>
  </si>
  <si>
    <t>Other purpose</t>
  </si>
  <si>
    <t>Percentile</t>
  </si>
  <si>
    <t>Units vary</t>
  </si>
  <si>
    <t>Characteristic</t>
  </si>
  <si>
    <t>Median Interest Rate</t>
  </si>
  <si>
    <t>Median Rate Spread</t>
  </si>
  <si>
    <t>Percent of Loans that are HPML</t>
  </si>
  <si>
    <t>Percent of Loans that are HOEPA</t>
  </si>
  <si>
    <t>NA</t>
  </si>
  <si>
    <t>25th percentile</t>
  </si>
  <si>
    <t xml:space="preserve">75th percentile </t>
  </si>
  <si>
    <t>Median</t>
  </si>
  <si>
    <t>Year</t>
  </si>
  <si>
    <t>MHS Shipment Total</t>
  </si>
  <si>
    <t>Numbers of loans, in thousands, except as noted</t>
  </si>
  <si>
    <t>Originations</t>
  </si>
  <si>
    <t>Site-built, conventional</t>
  </si>
  <si>
    <t>Site-built, nonconventional</t>
  </si>
  <si>
    <t>FHA share (%)</t>
  </si>
  <si>
    <t>VA share (%)</t>
  </si>
  <si>
    <t>FSA/RHS share (%)</t>
  </si>
  <si>
    <t>Manufactured, conventional</t>
  </si>
  <si>
    <t>Manufactured, nonconventional</t>
  </si>
  <si>
    <t>Junior lien, owner occupied</t>
  </si>
  <si>
    <t>Junior lien, non-owner occupied</t>
  </si>
  <si>
    <t>Refinance</t>
  </si>
  <si>
    <t>Applications</t>
  </si>
  <si>
    <t>Total applications</t>
  </si>
  <si>
    <t>Total originations</t>
  </si>
  <si>
    <t>Memo</t>
  </si>
  <si>
    <t>Purchased Loans</t>
  </si>
  <si>
    <t>Requests for preapproval that were approved but not acted on</t>
  </si>
  <si>
    <t>Requests for preapproval that were denied</t>
  </si>
  <si>
    <t xml:space="preserve">NOTE:  Components may not sum to totals because of rounding.  Applications include those withdrawn and those closed for incompleteness.  FHA is Federal Housing Administration; VA is U.S. Department of Veterans Affairs; FSA is Farm Service Agency; RHS is Rural Housing Service.  </t>
  </si>
  <si>
    <t>SOURCE:  Here and in subsequent tables and figures, except as noted, Federal Financial Institutions Examination Council, data reported under the Home Mortgage Disclosure Act (www.ffiec.gov/hmda).</t>
  </si>
  <si>
    <t>State Abbreviation</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</si>
  <si>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</si>
  <si>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</si>
  <si>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</si>
  <si>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</si>
  <si>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</si>
  <si>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</si>
  <si>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</si>
  <si>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</si>
  <si>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</si>
  <si>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</si>
  <si>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</si>
  <si>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</si>
  <si>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</si>
  <si>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</si>
  <si>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</si>
  <si>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</si>
  <si>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</si>
  <si>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</si>
  <si>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</si>
  <si>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</si>
  <si>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</si>
  <si>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</si>
  <si>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</si>
  <si>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</si>
  <si>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</si>
  <si>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</si>
  <si>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</si>
  <si>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</si>
  <si>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</si>
  <si>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</si>
  <si>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</si>
  <si>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</si>
  <si>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</si>
  <si>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</si>
  <si>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</si>
  <si>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</si>
  <si>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</si>
  <si>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</si>
  <si>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</si>
  <si>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</si>
  <si>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</si>
  <si>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</si>
  <si>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</si>
  <si>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</si>
  <si>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</si>
  <si>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</si>
  <si>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</si>
  <si>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</si>
  <si>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</si>
  <si>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</si>
  <si>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</si>
  <si>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</si>
  <si>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State FIPS Code</t>
  </si>
  <si>
    <t>02</t>
  </si>
  <si>
    <t>01</t>
  </si>
  <si>
    <t>05</t>
  </si>
  <si>
    <t>04</t>
  </si>
  <si>
    <t>06</t>
  </si>
  <si>
    <t>08</t>
  </si>
  <si>
    <t>09</t>
  </si>
  <si>
    <t>11</t>
  </si>
  <si>
    <t>10</t>
  </si>
  <si>
    <t>12</t>
  </si>
  <si>
    <t>13</t>
  </si>
  <si>
    <t>15</t>
  </si>
  <si>
    <t>19</t>
  </si>
  <si>
    <t>16</t>
  </si>
  <si>
    <t>17</t>
  </si>
  <si>
    <t>18</t>
  </si>
  <si>
    <t>20</t>
  </si>
  <si>
    <t>21</t>
  </si>
  <si>
    <t>22</t>
  </si>
  <si>
    <t>25</t>
  </si>
  <si>
    <t>24</t>
  </si>
  <si>
    <t>23</t>
  </si>
  <si>
    <t>26</t>
  </si>
  <si>
    <t>27</t>
  </si>
  <si>
    <t>29</t>
  </si>
  <si>
    <t>28</t>
  </si>
  <si>
    <t>30</t>
  </si>
  <si>
    <t>37</t>
  </si>
  <si>
    <t>38</t>
  </si>
  <si>
    <t>31</t>
  </si>
  <si>
    <t>33</t>
  </si>
  <si>
    <t>34</t>
  </si>
  <si>
    <t>35</t>
  </si>
  <si>
    <t>32</t>
  </si>
  <si>
    <t>36</t>
  </si>
  <si>
    <t>39</t>
  </si>
  <si>
    <t>40</t>
  </si>
  <si>
    <t>41</t>
  </si>
  <si>
    <t>42</t>
  </si>
  <si>
    <t>72</t>
  </si>
  <si>
    <t>44</t>
  </si>
  <si>
    <t>45</t>
  </si>
  <si>
    <t>46</t>
  </si>
  <si>
    <t>47</t>
  </si>
  <si>
    <t>48</t>
  </si>
  <si>
    <t>49</t>
  </si>
  <si>
    <t>51</t>
  </si>
  <si>
    <t>50</t>
  </si>
  <si>
    <t>53</t>
  </si>
  <si>
    <t>55</t>
  </si>
  <si>
    <t>54</t>
  </si>
  <si>
    <t>Percent MH</t>
  </si>
  <si>
    <t>Chattel Originations</t>
  </si>
  <si>
    <t>Percent Chattel</t>
  </si>
  <si>
    <t>MH Mortgage Originations</t>
  </si>
  <si>
    <t>Percent MH Mortgage</t>
  </si>
  <si>
    <t>Percent Exempt from Secured Property Type</t>
  </si>
  <si>
    <t>Percent Secured Property Type Not Applicable</t>
  </si>
  <si>
    <t>Chattel: Direct Owner</t>
  </si>
  <si>
    <t>Percent of Chattel with Direct Ownership</t>
  </si>
  <si>
    <t>Chattel: Indirect Owner</t>
  </si>
  <si>
    <t>Percent of Chattel with Indirect Ownership</t>
  </si>
  <si>
    <t>Chattel: Paid Leasehold</t>
  </si>
  <si>
    <t>Percent of Chattel with Paid Leasehold</t>
  </si>
  <si>
    <t>Chattel: Unpaid Leasehold</t>
  </si>
  <si>
    <t>Percent of Chattel with Unpaid Leasehold</t>
  </si>
  <si>
    <t>Chattel: Land Property Interest Not Applicable</t>
  </si>
  <si>
    <t>Percent of Chattel where Land Property Interest is Not Applicable</t>
  </si>
  <si>
    <t>Figure 6 Data: Secured Property Type by State</t>
  </si>
  <si>
    <t>Lender Name</t>
  </si>
  <si>
    <t>Wells Fargo Bank, National Association</t>
  </si>
  <si>
    <t>First Advantage Bank</t>
  </si>
  <si>
    <t>Legal Entity Identifier (LEI)</t>
  </si>
  <si>
    <t>549300XQVJ1XBNFA5536</t>
  </si>
  <si>
    <t>5493000YNV8IX4VD3X12</t>
  </si>
  <si>
    <t>549300CB67L6KPJLHE19</t>
  </si>
  <si>
    <t>549300Q3ROEQU3D1IW91</t>
  </si>
  <si>
    <t>5493002B2WMHY23GFK92</t>
  </si>
  <si>
    <t>549300249G20MDIDRR27</t>
  </si>
  <si>
    <t>549300AQ3T62GXDU7D76</t>
  </si>
  <si>
    <t>549300J7XKT2BI5WX213</t>
  </si>
  <si>
    <t>549300MGPZBLQDIL7538</t>
  </si>
  <si>
    <t>KB1H1DSPRFMYMCUFXT09</t>
  </si>
  <si>
    <t>549300OBO7DOF2KOP535</t>
  </si>
  <si>
    <t>549300WTZMQSET2VY242</t>
  </si>
  <si>
    <t>5493009XSE00M8B9R434</t>
  </si>
  <si>
    <t>549300X81DB0TLVVZF81</t>
  </si>
  <si>
    <t>549300E2UX99HKDBR481</t>
  </si>
  <si>
    <t>Lender Percent MH</t>
  </si>
  <si>
    <t>Lender Category</t>
  </si>
  <si>
    <t>Manufactured Housing Lenders</t>
  </si>
  <si>
    <t>Specialty Lenders</t>
  </si>
  <si>
    <t>General Lenders</t>
  </si>
  <si>
    <t>Number of MH Loans</t>
  </si>
  <si>
    <t>Number of MH Lenders</t>
  </si>
  <si>
    <t>Percent of Loans that are Chattel</t>
  </si>
  <si>
    <t>Asian</t>
  </si>
  <si>
    <t>Black or African American</t>
  </si>
  <si>
    <t>Joint</t>
  </si>
  <si>
    <t>Missing</t>
  </si>
  <si>
    <t>Age Bin</t>
  </si>
  <si>
    <t>24 and younger</t>
  </si>
  <si>
    <t>25-34</t>
  </si>
  <si>
    <t>35-44</t>
  </si>
  <si>
    <t>45-54</t>
  </si>
  <si>
    <t>55-64</t>
  </si>
  <si>
    <t>65-74</t>
  </si>
  <si>
    <t>75 and older</t>
  </si>
  <si>
    <t>Missing Age</t>
  </si>
  <si>
    <t>Median Credit Score</t>
  </si>
  <si>
    <t>Median Income</t>
  </si>
  <si>
    <t>Median Combined-loan-to-value (CLTV) Ratio</t>
  </si>
  <si>
    <t>Median Debt-to-income (DTI) Ratio</t>
  </si>
  <si>
    <t>Land Property Interest</t>
  </si>
  <si>
    <t>Secured Property Type is Not Applicable</t>
  </si>
  <si>
    <t>Direct ownership</t>
  </si>
  <si>
    <t>Indirect ownership</t>
  </si>
  <si>
    <t>Paid leasehold</t>
  </si>
  <si>
    <t>Unpaid leasehold</t>
  </si>
  <si>
    <t>Median Combined-loan-to-value (CLTV) ratio</t>
  </si>
  <si>
    <t>Median Debt-to-income (DTI) ratio</t>
  </si>
  <si>
    <t>Median Loan Term (years)</t>
  </si>
  <si>
    <t>Median Loan Amount</t>
  </si>
  <si>
    <t>Credit Score Range</t>
  </si>
  <si>
    <t>Age Bucket</t>
  </si>
  <si>
    <t>American Indian or Alaska Native</t>
  </si>
  <si>
    <t>Native Hawaiian or Pacific Islander</t>
  </si>
  <si>
    <t>75th percentile</t>
  </si>
  <si>
    <t>Percent of 2013 Loans</t>
  </si>
  <si>
    <t>Percent of Chattel Loans under $50,000</t>
  </si>
  <si>
    <t>Percent of 2014 Loans</t>
  </si>
  <si>
    <t>Number of 2013 Loans</t>
  </si>
  <si>
    <t>Number of 2014 Loans</t>
  </si>
  <si>
    <t>Percent of MH Mortgage Loans</t>
  </si>
  <si>
    <t>-</t>
  </si>
  <si>
    <t>Percent of Superprime MH Mortgage Direct Owners</t>
  </si>
  <si>
    <t>Percent of Superprime Chattel Direct Owners</t>
  </si>
  <si>
    <t>Number of Superprime Chattel Direct Owners</t>
  </si>
  <si>
    <t>Number of Superprime MH Mortgage Direct Owners</t>
  </si>
  <si>
    <t>Application approved but not accepted</t>
  </si>
  <si>
    <t>Application withdrawn by applicant</t>
  </si>
  <si>
    <t>(2)If an applicant reports two races and one is white, that applicant is categorized under the minority race. Otherwise, the applicant is categorized under the first race reported.</t>
  </si>
  <si>
    <t xml:space="preserve">(6)  If the applicant reports two or more minority races or there are two applicants and each reports a different minority race, the application is designated as two or more minority races. </t>
  </si>
  <si>
    <r>
      <t>Joint</t>
    </r>
    <r>
      <rPr>
        <b/>
        <vertAlign val="superscript"/>
        <sz val="11"/>
        <rFont val="Calibri"/>
        <family val="2"/>
      </rPr>
      <t>(4)</t>
    </r>
  </si>
  <si>
    <r>
      <t>Missing</t>
    </r>
    <r>
      <rPr>
        <b/>
        <vertAlign val="superscript"/>
        <sz val="11"/>
        <rFont val="Calibri"/>
        <family val="2"/>
      </rPr>
      <t>(5)</t>
    </r>
  </si>
  <si>
    <r>
      <t>Multi-minority race</t>
    </r>
    <r>
      <rPr>
        <b/>
        <vertAlign val="superscript"/>
        <sz val="11"/>
        <rFont val="Calibri"/>
        <family val="2"/>
      </rPr>
      <t>(6)</t>
    </r>
  </si>
  <si>
    <r>
      <t>Race and Ethnicity</t>
    </r>
    <r>
      <rPr>
        <b/>
        <vertAlign val="superscript"/>
        <sz val="11"/>
        <rFont val="Calibri"/>
        <family val="2"/>
      </rPr>
      <t>(2)</t>
    </r>
  </si>
  <si>
    <t xml:space="preserve">Percent of Direct Owners with Chattel </t>
  </si>
  <si>
    <t xml:space="preserve">Number of Direct Owners with Chattel </t>
  </si>
  <si>
    <t>Affiliate</t>
  </si>
  <si>
    <t>Bank</t>
  </si>
  <si>
    <t>Credit Union</t>
  </si>
  <si>
    <t>Independent</t>
  </si>
  <si>
    <t>Exempt from Secured Property Type</t>
  </si>
  <si>
    <t>Land Property Interest is Not Applicable</t>
  </si>
  <si>
    <t>Exempt from Land Property Interest</t>
  </si>
  <si>
    <t>Loan and Purchaser Type</t>
  </si>
  <si>
    <t>Conventional: Fannie Mae</t>
  </si>
  <si>
    <t>Conventional: Freddie Mac</t>
  </si>
  <si>
    <t>Conventional: Not Sold</t>
  </si>
  <si>
    <t>FHA</t>
  </si>
  <si>
    <t>RHS or FSA</t>
  </si>
  <si>
    <t>Race and Ethnicity</t>
  </si>
  <si>
    <t>Multi-minority race</t>
  </si>
  <si>
    <t>[1.5,1.75)</t>
  </si>
  <si>
    <t>[1.75,2)</t>
  </si>
  <si>
    <t>[2,2.25)</t>
  </si>
  <si>
    <t>[2.25,2.5)</t>
  </si>
  <si>
    <t>[2.5,2.75)</t>
  </si>
  <si>
    <t>[2.75,3)</t>
  </si>
  <si>
    <t>[3,3.25)</t>
  </si>
  <si>
    <t>[3.25,3.5)</t>
  </si>
  <si>
    <t>[3.5,3.75)</t>
  </si>
  <si>
    <t>[3.75,4)</t>
  </si>
  <si>
    <t>[4,4.25)</t>
  </si>
  <si>
    <t>[4.25,4.5)</t>
  </si>
  <si>
    <t>[4.5,4.75)</t>
  </si>
  <si>
    <t>[4.75,5)</t>
  </si>
  <si>
    <t>[5,5.25)</t>
  </si>
  <si>
    <t>[5.25,5.5)</t>
  </si>
  <si>
    <t>[5.5,5.75)</t>
  </si>
  <si>
    <t>[5.75,6)</t>
  </si>
  <si>
    <t>[6,6.25)</t>
  </si>
  <si>
    <t>[6.25,6.5)</t>
  </si>
  <si>
    <t>[6.5,6.75)</t>
  </si>
  <si>
    <t>[6.75,7)</t>
  </si>
  <si>
    <t>[7,7.25)</t>
  </si>
  <si>
    <t>[7.25,7.5)</t>
  </si>
  <si>
    <t>[7.5,7.75)</t>
  </si>
  <si>
    <t>[7.75,8)</t>
  </si>
  <si>
    <t>[8,8.25)</t>
  </si>
  <si>
    <t>[8.25,8.5)</t>
  </si>
  <si>
    <t>Number of Chattel Loans under $50,000</t>
  </si>
  <si>
    <t>Number of MH Mortgage Loans</t>
  </si>
  <si>
    <t>[0,.25)</t>
  </si>
  <si>
    <t>[.25,.5)</t>
  </si>
  <si>
    <t>[.5,.75)</t>
  </si>
  <si>
    <t>[.75,1)</t>
  </si>
  <si>
    <t>[1,1.25)</t>
  </si>
  <si>
    <t>[1.25,1.5)</t>
  </si>
  <si>
    <t>[-1,-.75)</t>
  </si>
  <si>
    <t>[-.75,-.5)</t>
  </si>
  <si>
    <t>[-.5,-.25)</t>
  </si>
  <si>
    <t>[-.25,0)</t>
  </si>
  <si>
    <t>Percent of Chattel Loans Greater than or Equal to $50,000</t>
  </si>
  <si>
    <t>Number of Chattel Loans Greater than or Equal to $50,000</t>
  </si>
  <si>
    <t>Percent of site-built mortgages</t>
  </si>
  <si>
    <t>Number of site-built mortgages</t>
  </si>
  <si>
    <t>Table 1 [from 2019 HMDA Data Point].  Applications and originations, 2004-2019</t>
  </si>
  <si>
    <r>
      <rPr>
        <sz val="11"/>
        <color theme="1"/>
        <rFont val="Calibri"/>
        <family val="2"/>
        <scheme val="minor"/>
      </rPr>
      <t>Applications</t>
    </r>
    <r>
      <rPr>
        <vertAlign val="superscript"/>
        <sz val="11"/>
        <color theme="1"/>
        <rFont val="Calibri"/>
        <family val="2"/>
        <scheme val="minor"/>
      </rPr>
      <t>(2)</t>
    </r>
  </si>
  <si>
    <r>
      <rPr>
        <sz val="11"/>
        <color theme="1"/>
        <rFont val="Calibri"/>
        <family val="2"/>
        <scheme val="minor"/>
      </rPr>
      <t>Requests for preapproval</t>
    </r>
    <r>
      <rPr>
        <vertAlign val="superscript"/>
        <sz val="11"/>
        <color theme="1"/>
        <rFont val="Calibri"/>
        <family val="2"/>
        <scheme val="minor"/>
      </rPr>
      <t>(3)</t>
    </r>
  </si>
  <si>
    <t>(3)  Consists of all requests for preapproval.  Preapprovals are not related to a specific property and thus are distinct from applications.</t>
  </si>
  <si>
    <t xml:space="preserve">     (1) This data table is from the Data Point: 2019 mortgage market activity and trends. Source: https://www.consumerfinance.gov/data-research/research-reports/data-point-2019-mortgage-market-activity-and-trends/ </t>
  </si>
  <si>
    <t>first-lien, owner occupied</t>
  </si>
  <si>
    <t>first-lien, non-owner occupied</t>
  </si>
  <si>
    <r>
      <t>TABLE 2: LOAN PURPOSE OF SITE-BUILT AND MH ORIGINATIONS BY SECURED PROPERTY TYPE</t>
    </r>
    <r>
      <rPr>
        <b/>
        <vertAlign val="superscript"/>
        <sz val="11"/>
        <rFont val="Calibri"/>
        <family val="2"/>
      </rPr>
      <t>(1)</t>
    </r>
  </si>
  <si>
    <r>
      <t>TABLE 8: BORROWER CHARACTERISTICS: DIRECT OWNERS</t>
    </r>
    <r>
      <rPr>
        <b/>
        <vertAlign val="superscript"/>
        <sz val="11"/>
        <rFont val="Calibri"/>
        <family val="2"/>
      </rPr>
      <t>(1)</t>
    </r>
  </si>
  <si>
    <r>
      <t>TABLE 10: LENDERS, LOANS AND FINANCING BY LENDER CATEGORY</t>
    </r>
    <r>
      <rPr>
        <b/>
        <vertAlign val="superscript"/>
        <sz val="11"/>
        <rFont val="Calibri"/>
        <family val="2"/>
      </rPr>
      <t>(1)</t>
    </r>
  </si>
  <si>
    <r>
      <t>FIGURE 8: 2019 RATE SPREAD FOR HOME PURCHASE ORIGINATED SITE-BUILT, MH MORTGAGE, AND CHATTEL LOANS UNDER AND OVER $50,000</t>
    </r>
    <r>
      <rPr>
        <b/>
        <vertAlign val="superscript"/>
        <sz val="11"/>
        <rFont val="Calibri"/>
        <family val="2"/>
      </rPr>
      <t>(1)(2)</t>
    </r>
  </si>
  <si>
    <t>(1) Rate spread bins where the percent of total loans is under 1% have been suppressed to preserve privacy.</t>
  </si>
  <si>
    <t>(2) Southwest Stage Funding, LLC is doing business as (dba) Cascade Financial Services</t>
  </si>
  <si>
    <t>(3) Broker Solutions, Inc. is dba New American Funding</t>
  </si>
  <si>
    <t>(1) These data are from the Maufactured Housing Survey. Source: https://www.census.gov/data/tables/time-series/econ/mhs/shipments.html</t>
  </si>
  <si>
    <t xml:space="preserve">(1) Approval rate is calculated by dividing the total number of loans originated and applications that were approved and not accepted and dividing it by total loans originated, applications approved and not accepted, and applications that were denied.  </t>
  </si>
  <si>
    <t>ACCOMPANYING TABLES TO "MANUFACTURED HOUSING FINANCE: NEW INSIGHTS FROM THE HOME MORTGAGE DISCLOSURE ACT DATA"</t>
  </si>
  <si>
    <t>Column1</t>
  </si>
  <si>
    <t>[1.5, 1.75)</t>
  </si>
  <si>
    <t>[1.75, 2)</t>
  </si>
  <si>
    <t>[2, 2.25)</t>
  </si>
  <si>
    <t>[2.25, 2.5)</t>
  </si>
  <si>
    <t>[2.5, 2.75)</t>
  </si>
  <si>
    <t>[2.75, 3)</t>
  </si>
  <si>
    <t>[3, 3.25)</t>
  </si>
  <si>
    <t>[3.25, 3.5)</t>
  </si>
  <si>
    <t>[3.5, 3.75)</t>
  </si>
  <si>
    <t>[3.75, 4)</t>
  </si>
  <si>
    <t>[4, 4.25)</t>
  </si>
  <si>
    <t>[4.25, 4.5)</t>
  </si>
  <si>
    <t>[4.5, 4.75)</t>
  </si>
  <si>
    <t>[4.75, 5)</t>
  </si>
  <si>
    <t>[5, 5.25)</t>
  </si>
  <si>
    <t>[5.25, 5.5)</t>
  </si>
  <si>
    <t>[5.5, 5.75)</t>
  </si>
  <si>
    <t>[5.75, 6)</t>
  </si>
  <si>
    <t>[6, 6.25)</t>
  </si>
  <si>
    <t>[6.25, 6.5)</t>
  </si>
  <si>
    <t>[6.5, 6.75)</t>
  </si>
  <si>
    <t>[6.75, 7)</t>
  </si>
  <si>
    <t>[7, 7.25)</t>
  </si>
  <si>
    <t>[7.25, 7.5)</t>
  </si>
  <si>
    <t>[7.5, 7.75)</t>
  </si>
  <si>
    <t>[7.75, 8)</t>
  </si>
  <si>
    <t>[8, 8.25)</t>
  </si>
  <si>
    <t>[8.25, 8.5)</t>
  </si>
  <si>
    <t>[8.5, 8.75)</t>
  </si>
  <si>
    <t>[8.75, 9)</t>
  </si>
  <si>
    <t>[9, 9.25)</t>
  </si>
  <si>
    <t>[9.25, 9.5)</t>
  </si>
  <si>
    <t>[9.5, 9.75)</t>
  </si>
  <si>
    <t>[9.75, 10)</t>
  </si>
  <si>
    <t>[10, 10.25)</t>
  </si>
  <si>
    <t>[10.25, 10.5)</t>
  </si>
  <si>
    <t>[10.5, 10.75)</t>
  </si>
  <si>
    <t>[10.75, 11)</t>
  </si>
  <si>
    <t>Number of loans</t>
  </si>
  <si>
    <t>Dollars</t>
  </si>
  <si>
    <t>Years</t>
  </si>
  <si>
    <t>Days</t>
  </si>
  <si>
    <t>Number of applications</t>
  </si>
  <si>
    <t>Percent of applications approved</t>
  </si>
  <si>
    <t>Description</t>
  </si>
  <si>
    <t>2004</t>
  </si>
  <si>
    <t>2005</t>
  </si>
  <si>
    <t>2006</t>
  </si>
  <si>
    <t>2007</t>
  </si>
  <si>
    <t>2008</t>
  </si>
  <si>
    <t>2009</t>
  </si>
  <si>
    <t>2010</t>
  </si>
  <si>
    <t>2011</t>
  </si>
  <si>
    <t>2012</t>
  </si>
  <si>
    <t>2013</t>
  </si>
  <si>
    <t>2014</t>
  </si>
  <si>
    <t>2015</t>
  </si>
  <si>
    <t>2016</t>
  </si>
  <si>
    <t>2017</t>
  </si>
  <si>
    <t>2018</t>
  </si>
  <si>
    <t>2019</t>
  </si>
  <si>
    <r>
      <t>Rate Spread Bin</t>
    </r>
    <r>
      <rPr>
        <b/>
        <vertAlign val="superscript"/>
        <sz val="11"/>
        <rFont val="Calibri"/>
        <family val="2"/>
      </rPr>
      <t>(3)</t>
    </r>
  </si>
  <si>
    <t xml:space="preserve">(3)The rate spread bins are labeled so that the first number is included in the bin, denoted by the bracket "[", and the second number is not, denoted by the ")". For example, in 2019, 1.3% of chattel loans under $50,000  had rate spreads greater than or equal to 0 but less than .25. </t>
  </si>
  <si>
    <t xml:space="preserve">State not applicable </t>
  </si>
  <si>
    <t xml:space="preserve">(1) These data include loans for Puerto Rico that were not included in the maps in the report. </t>
  </si>
  <si>
    <t>[-1,  -.75)</t>
  </si>
  <si>
    <t>[-.75,  -.5)</t>
  </si>
  <si>
    <t>[-.5,  -.25)</t>
  </si>
  <si>
    <t>[-.25,  0)</t>
  </si>
  <si>
    <t>[0, .25)</t>
  </si>
  <si>
    <t>[.25, .5)</t>
  </si>
  <si>
    <t>[.5, .75)</t>
  </si>
  <si>
    <t>[.75, 1)</t>
  </si>
  <si>
    <t>[1, 1.25)</t>
  </si>
  <si>
    <t>[1.25, 1.5)</t>
  </si>
  <si>
    <t xml:space="preserve">(3)The rate spread bins are labeled so that the first number is included in the bin, denoted by the bracket "[", and the second number is not, denoted by the ")". For example, in 2019, 1.1 percent of chattel loans  to direct owners had rate spreads greater than or equal to 1.25 but less than 1.5. </t>
  </si>
  <si>
    <r>
      <t>Conventional: Private Purchaser</t>
    </r>
    <r>
      <rPr>
        <b/>
        <vertAlign val="superscript"/>
        <sz val="11"/>
        <rFont val="Calibri"/>
        <family val="2"/>
      </rPr>
      <t>(2)</t>
    </r>
    <r>
      <rPr>
        <b/>
        <sz val="11"/>
        <rFont val="Calibri"/>
        <family val="2"/>
      </rPr>
      <t xml:space="preserve"> or Other</t>
    </r>
    <r>
      <rPr>
        <b/>
        <vertAlign val="superscript"/>
        <sz val="11"/>
        <rFont val="Calibri"/>
        <family val="2"/>
      </rPr>
      <t>(3)</t>
    </r>
  </si>
  <si>
    <t>(2) Private Purchaser within this table combines four of the Type of Purchaser categories from HMDA: 1) Private securitizer, 2) Commercial bank, savings bank, or savings association, Life insurance company, 3) Credit union, mortgage company, or finance company 4) Affiliate institution.</t>
  </si>
  <si>
    <t>(3) In this table, "Other" includes the "Other" HMDA Type of Purchaser category as well as a small number of loans (less than 200) that were reported as conventional and purchased by Ginnie Mae or Farmer Mac.</t>
  </si>
  <si>
    <t xml:space="preserve">(1)The HOEPA threshold at 8.5 percent applies to first lien chattel loans of under $50,000, while the threshold at 6.5 percent applies to the other three groups of loans. </t>
  </si>
  <si>
    <r>
      <t>FIGURE 7: MH HOME PURCHASE RATE SPREADS: 2013 &amp; 2014</t>
    </r>
    <r>
      <rPr>
        <b/>
        <vertAlign val="superscript"/>
        <sz val="11"/>
        <rFont val="Calibri"/>
        <family val="2"/>
      </rPr>
      <t>(1)(2)</t>
    </r>
  </si>
  <si>
    <t xml:space="preserve">(3) The rate spread bins are labeled so that the first number is included in the bin, denoted by the bracket "[", and the second number is not, denoted by the ")". For example, in 2013, 5.4% of manufactured housing loans  had rate spreads greater than or equal to 1.5 but less than 1.75. </t>
  </si>
  <si>
    <t>(2) These data include owner-occupied, first-lien home purchase originations with rate spreads greater than or equal to -1 and less than 11.</t>
  </si>
  <si>
    <t>(1)  The HOEPA Rule applies to first-lien loans with a rate spread  of 6.5 percent or greater, with the exception of first-lien transactions that are less than $50,000 and secured by personal property including manufactured housing. For those first-lien loans that are less than $50,ooo and secured by personal property, or for junior-lien loans, the rate spread must be 8.5 percent or greater to trigger the additional reporting requirements.</t>
  </si>
  <si>
    <t>Number of loans, in thousands</t>
  </si>
  <si>
    <t xml:space="preserve">(1)These data include owner-occupied, first-lien, home purchase originations. </t>
  </si>
  <si>
    <t>1-4 unit</t>
  </si>
  <si>
    <t>MULTIunit(2)</t>
  </si>
  <si>
    <t>(2)  A multiunit property consists of five or more units.</t>
  </si>
  <si>
    <t>Vanderbilt Mortgage And Finance, Inc.</t>
  </si>
  <si>
    <t>Triad Financial Services, Inc.</t>
  </si>
  <si>
    <t>Credit Human Federal Credit Union</t>
  </si>
  <si>
    <t>American Financial Resources, Inc.</t>
  </si>
  <si>
    <t>Cascade Financial Services(2)</t>
  </si>
  <si>
    <t>Guild Mortgage Company</t>
  </si>
  <si>
    <t>Caliber Home Loans, Inc.</t>
  </si>
  <si>
    <t>Fairway Independent Mortgage Corporation</t>
  </si>
  <si>
    <t>Firstbank</t>
  </si>
  <si>
    <t>Academy Mortgage Corporation</t>
  </si>
  <si>
    <t>Countryplace Mortgage, Ltd.</t>
  </si>
  <si>
    <t>New American Funding(3)</t>
  </si>
  <si>
    <t>21st Mortgage Corporation</t>
  </si>
  <si>
    <t xml:space="preserve">Unless stated otherwise, these tables include data from the internal CFPB HMDA file for 2019. Figure 1 data are from publicly available Manufactured Housing Survey (MHS) data and Figure 4 data are from the CFPB Data Point "2019 mortgage market activity and trends". </t>
  </si>
  <si>
    <t xml:space="preserve">The data in this analysis only include 1-4 unit, owner-occupied, first-lien properties and they exclude open end lines of credit, purchased loans, and loans primarily designated for a business or commercial purpose.  Except where noted, these data also exclude analysis of manufactured housing loans where secured property type and land property interest are exempt or not applicable. To designate this in HMDA data, the following filters were used: "Total Units" equal to 1, 2, 3 or 4,  “Occupancy Type”  equal to 1, “Lien Status” equal to 1, “Open-End Line of Credit” not equal to 1,  “Action Taken” not equal to 6, "Business or Commercial Purpose" not equal to 1, "Manufactured Home Secured Property Type" not equal to 3 or 1111, and "Manufactured Home Land Property Interest" not equal to 5 or 1111. </t>
  </si>
  <si>
    <t>Data Source</t>
  </si>
  <si>
    <t>These tables accompany "Manufactured Housing Finance: New Insights from the Home Mortgage Disclosure Act Data", a Data Point released by the Consumer Financial Protection Bureau in May 2021. They are intended to assist readers and researchers in understanding the report and the way Home Mortgage Disclosure Act (HMDA) data can be used to analyze manufactured housing loan applications and originations.</t>
  </si>
  <si>
    <t>(1) These data include 1-4 unit, owner-occupied, first-lien, home purchase originations and exclude open end lines of credit, loans primarily designated for a business or commercial purpose, and loans where manufactured home secured property type or land property interest is "Exempt" or "Not Applicable".</t>
  </si>
  <si>
    <t xml:space="preserve">(2) These data include 1-4 unit, owner-occupied, first-lien, home purchase originations and exclude open end lines of credit, loans primarily designated for a business or commercial purpose, and loans where manufactured home secured property type or land property interest is "Exempt" or "Not Applicable". </t>
  </si>
  <si>
    <t>(2) These data include 1-4 unit, owner-occupied, first-lien home purchase originations and exclude open end lines of credit, loans primarily designated for a business or commercial purpose, and loans where manufactured home secured property type or land property interest is "Exempt" or "Not Applicable". The chattel loan data include loans with rate spreads greater than or equal to 0 and less than 9, and the MH mortgage and site-built mortgages data include includes with rate spreads greater than or equal to -1 and less than 9.</t>
  </si>
  <si>
    <t>(1)These data include 1-4 unit, owner-occupied, first-lien, home purchase originations and exclude open end lines of credit, loans primarily designated for a business or commercial purpose, and loans where manufactured home secured property type or land property interest is "Exempt" or "Not Applicable".</t>
  </si>
  <si>
    <t>(2)These data include 1-4 unit, owner-occupied, first-lien, home purchase originations and exclude open end lines of credit, loans primarily designated for a business or commercial purpose, and loans where manufactured home secured property type or land property interest is "Exempt" or "Not Applicable". The data include loans with rate spreads greater than or equal to -1 and less than 9.</t>
  </si>
  <si>
    <r>
      <t>FIGURE 19: ADDRESS MATCH RESULTS FOR HMDA AND THOR BY HMDA SECURED PROPERTY TYPE</t>
    </r>
    <r>
      <rPr>
        <b/>
        <vertAlign val="superscript"/>
        <sz val="11"/>
        <rFont val="Calibri"/>
        <family val="2"/>
      </rPr>
      <t>(1)</t>
    </r>
  </si>
  <si>
    <t>Exempt</t>
  </si>
  <si>
    <t>Match</t>
  </si>
  <si>
    <t>HMDA Only</t>
  </si>
  <si>
    <r>
      <t>FIGURE 20: LIENHOLDER (THOR) BY SECURED PROPERTY TYPE (HMDA)</t>
    </r>
    <r>
      <rPr>
        <b/>
        <vertAlign val="superscript"/>
        <sz val="11"/>
        <rFont val="Calibri"/>
        <family val="2"/>
      </rPr>
      <t>(1)</t>
    </r>
  </si>
  <si>
    <t>Number of HMDA loans</t>
  </si>
  <si>
    <t>Lien</t>
  </si>
  <si>
    <t>No Lien</t>
  </si>
  <si>
    <t>No match</t>
  </si>
  <si>
    <t xml:space="preserve">(1) The HMDA data include home purchase loans originated in 2019. The THOR data include all records. </t>
  </si>
  <si>
    <r>
      <t>FIGURE 22: NEW AND USED PROPERTIES (THOR) BY SECURED PROPERTY TYPE (HMDA)</t>
    </r>
    <r>
      <rPr>
        <b/>
        <vertAlign val="superscript"/>
        <sz val="11"/>
        <rFont val="Calibri"/>
        <family val="2"/>
      </rPr>
      <t>(1)</t>
    </r>
  </si>
  <si>
    <r>
      <t>MH Mortgage</t>
    </r>
    <r>
      <rPr>
        <b/>
        <vertAlign val="superscript"/>
        <sz val="11"/>
        <rFont val="Calibri"/>
        <family val="2"/>
      </rPr>
      <t>(2)</t>
    </r>
  </si>
  <si>
    <t>New</t>
  </si>
  <si>
    <t>Used</t>
  </si>
  <si>
    <t>Null</t>
  </si>
  <si>
    <t xml:space="preserve">(2) This table excludes records that are marked as "RNRU" or "PNRU" in THOR, so the HMDA MH mortgage volume is slightly lower here than in Figures 19-21. </t>
  </si>
  <si>
    <t>Personal Property (AC)</t>
  </si>
  <si>
    <t>Real Property (CR)</t>
  </si>
  <si>
    <t>FIGURE 21: CERTIFICATION STATUS (THOR) BY SECURED PROPERTY TYPE (HMDA)</t>
  </si>
  <si>
    <t>Certification Status (THOR)</t>
  </si>
  <si>
    <t>New/Used Status (THOR)</t>
  </si>
  <si>
    <t xml:space="preserve">(3)The applicant is categorized as Hispanic white if the applicant reports Hispanic and white or if the applicant reports Hispanic and race is not provided. </t>
  </si>
  <si>
    <t>(4)The applicant is categorized as joint if one applicant was reported as white and the other was reported as one or more minority races or if the application is designated as white with one Hispanic applicant and one non-Hispanic applicant.</t>
  </si>
  <si>
    <t>(5)Missing refers to applicants in which the race of the applicant(s) has not been reported or is not applicable, unless the ethnicity is reported as Hispanic, in which case the application is categorized under Hispanic white.</t>
  </si>
  <si>
    <t>Hispanic white(3)</t>
  </si>
  <si>
    <t>Non-Hispanic white(7)</t>
  </si>
  <si>
    <t xml:space="preserve">(7)The application is designated as Non-Hispanic white if the applicant reports Non-Hispanic and white or if the applicant reports white and ethnicity is not provided. </t>
  </si>
  <si>
    <t>Hispanic white</t>
  </si>
  <si>
    <t>Non-Hispanic white</t>
  </si>
  <si>
    <r>
      <t>FIIGURE 13: SECURED PROPERTY TYPE FOR DIRECT OWNERS BY CREDIT SCORE</t>
    </r>
    <r>
      <rPr>
        <b/>
        <vertAlign val="superscript"/>
        <sz val="11"/>
        <rFont val="Calibri"/>
        <family val="2"/>
      </rPr>
      <t>(1)</t>
    </r>
  </si>
  <si>
    <r>
      <t>FIGURE 11: SECURED PROPERTY TYPE BY LAND PROPERTY INTEREST</t>
    </r>
    <r>
      <rPr>
        <b/>
        <vertAlign val="superscript"/>
        <sz val="11"/>
        <rFont val="Calibri"/>
        <family val="2"/>
      </rPr>
      <t>(1)</t>
    </r>
  </si>
  <si>
    <r>
      <t>FIGURE 14: SECURED PROPERTY TYPE FOR DIRECT OWNERS BY AGE</t>
    </r>
    <r>
      <rPr>
        <b/>
        <vertAlign val="superscript"/>
        <sz val="11"/>
        <rFont val="Calibri"/>
        <family val="2"/>
      </rPr>
      <t>(1)</t>
    </r>
  </si>
  <si>
    <r>
      <t>FIGURE 15: SECURED PROPERTY TYPE FOR DIRECT OWNERS BY RACE AND ETHNICITY</t>
    </r>
    <r>
      <rPr>
        <b/>
        <vertAlign val="superscript"/>
        <sz val="11"/>
        <rFont val="Calibri"/>
        <family val="2"/>
      </rPr>
      <t>(1)</t>
    </r>
  </si>
  <si>
    <r>
      <t>FIGURE 2: ACTION TYPE BY SECURED PROPERTY TYPE</t>
    </r>
    <r>
      <rPr>
        <b/>
        <vertAlign val="superscript"/>
        <sz val="11"/>
        <rFont val="Calibri"/>
        <family val="2"/>
      </rPr>
      <t>(1)</t>
    </r>
  </si>
  <si>
    <r>
      <t>FIGURE 3: APPROVAL RATE BY SECURED PROPERTY TYPE AND CREDIT SCORE</t>
    </r>
    <r>
      <rPr>
        <b/>
        <vertAlign val="superscript"/>
        <sz val="11"/>
        <rFont val="Calibri"/>
        <family val="2"/>
      </rPr>
      <t>(1)(2)</t>
    </r>
  </si>
  <si>
    <t>Figure 5 data: Proportion of Lending that is Manufactured Housing by State</t>
  </si>
  <si>
    <t>Figure 12 Data: Land Property Interest of Chattel Borrowers by State</t>
  </si>
  <si>
    <r>
      <t>FIGURE 16: RATE SPREAD FOR MH HOME PURCHASE ORIGINATIONS, SUPER PRIME DIRECT OWNER BORROWERS</t>
    </r>
    <r>
      <rPr>
        <b/>
        <vertAlign val="superscript"/>
        <sz val="11"/>
        <rFont val="Calibri"/>
        <family val="2"/>
      </rPr>
      <t>(1)(2)</t>
    </r>
  </si>
  <si>
    <r>
      <t>FIGURE 17: TOP 15 MH LENDERS BY VOLUME AND MH AS A PERCENTAGE OF ALL LENDING</t>
    </r>
    <r>
      <rPr>
        <b/>
        <vertAlign val="superscript"/>
        <sz val="11"/>
        <rFont val="Calibri"/>
        <family val="2"/>
      </rPr>
      <t>(1)</t>
    </r>
  </si>
  <si>
    <r>
      <t>TABLE 9: DAYS BETWEEN APPLICATION DATE AND CLOSING DATE: CHATTEL AND MH MORTGAGE DIRECT OWNERS</t>
    </r>
    <r>
      <rPr>
        <b/>
        <vertAlign val="superscript"/>
        <sz val="11"/>
        <rFont val="Calibri"/>
        <family val="2"/>
      </rPr>
      <t>(1)</t>
    </r>
  </si>
  <si>
    <r>
      <t>FIGURE 18: MH HOME PURCHASE ORIGINATIONS BY INSTITUTION TYPE: 2007-2019</t>
    </r>
    <r>
      <rPr>
        <b/>
        <vertAlign val="superscript"/>
        <sz val="11"/>
        <rFont val="Calibri"/>
        <family val="2"/>
      </rPr>
      <t>(1)</t>
    </r>
  </si>
  <si>
    <r>
      <t>FIGURE 1: MH SHIPMENTS 1980-2020</t>
    </r>
    <r>
      <rPr>
        <b/>
        <vertAlign val="superscript"/>
        <sz val="11"/>
        <rFont val="Calibri"/>
        <family val="2"/>
      </rPr>
      <t>(1)</t>
    </r>
  </si>
  <si>
    <t>Number of shipments</t>
  </si>
  <si>
    <r>
      <t>FIGURE 4: SITE-BUILT AND MH HOME PURCHASE ORIGINATIONS, 2004-2019</t>
    </r>
    <r>
      <rPr>
        <b/>
        <vertAlign val="superscript"/>
        <sz val="11"/>
        <color theme="1"/>
        <rFont val="Calibri"/>
        <family val="2"/>
        <scheme val="minor"/>
      </rPr>
      <t>(1)</t>
    </r>
  </si>
  <si>
    <r>
      <t>FIGURES 5, 6, &amp; 12: MH BY STATE</t>
    </r>
    <r>
      <rPr>
        <b/>
        <vertAlign val="superscript"/>
        <sz val="11"/>
        <rFont val="Calibri"/>
        <family val="2"/>
      </rPr>
      <t>(1)(2)</t>
    </r>
  </si>
  <si>
    <r>
      <t>TABLE 3: LOAN AND PURCHASER OF SITE-BUILT AND MH HOME PURCHASE ORIGINATIONS BY SECURED PROPERTY TYPE</t>
    </r>
    <r>
      <rPr>
        <b/>
        <vertAlign val="superscript"/>
        <sz val="11"/>
        <rFont val="Calibri"/>
        <family val="2"/>
      </rPr>
      <t>(1)</t>
    </r>
  </si>
  <si>
    <r>
      <t>TABLE 4: LOAN AMOUNT OF SITE-BUILT AND MH HOME PURCHASE ORIGINATIONS BY SECURED PROPERTY TYPE</t>
    </r>
    <r>
      <rPr>
        <b/>
        <vertAlign val="superscript"/>
        <sz val="11"/>
        <rFont val="Calibri"/>
        <family val="2"/>
      </rPr>
      <t>(1)</t>
    </r>
  </si>
  <si>
    <r>
      <t>TABLE 5: LOAN TERMS OF SITE-BUILT AND MH HOME PURCHASE ORIGINATIONS BY SECURED PROPERTY TYPE</t>
    </r>
    <r>
      <rPr>
        <b/>
        <vertAlign val="superscript"/>
        <sz val="11"/>
        <rFont val="Calibri"/>
        <family val="2"/>
      </rPr>
      <t>(1)</t>
    </r>
  </si>
  <si>
    <r>
      <t>TABLE 6: PRICING CHARACTERISTICS OF SITE-BUILT AND MH HOME PURCHASE ORIGINATIONS BY SECURED PROPERTY TYPE</t>
    </r>
    <r>
      <rPr>
        <b/>
        <vertAlign val="superscript"/>
        <sz val="11"/>
        <rFont val="Calibri"/>
        <family val="2"/>
      </rPr>
      <t>(1)</t>
    </r>
  </si>
  <si>
    <r>
      <t>TABLE 7: BORROWER CHARACTERISTICS OF SITE-BUILT AND MH HOME PURCHASE ORIGINATIONS BY SECURED PROPERTY TYPE</t>
    </r>
    <r>
      <rPr>
        <b/>
        <vertAlign val="superscript"/>
        <sz val="11"/>
        <rFont val="Calibri"/>
        <family val="2"/>
      </rPr>
      <t>(1)</t>
    </r>
  </si>
  <si>
    <r>
      <t xml:space="preserve">FIGURE 9: ETHNICITY AND RACE OF BORROWERS OF SITE-BUILT AND MH HOME PURCHASE ORIGINATIONS </t>
    </r>
    <r>
      <rPr>
        <b/>
        <vertAlign val="superscript"/>
        <sz val="11"/>
        <rFont val="Calibri"/>
        <family val="2"/>
      </rPr>
      <t>(1)</t>
    </r>
  </si>
  <si>
    <r>
      <t>FIGURE 10: AGE OF BORROWERS OF SITE-BUILT AND MH HOME PURCHASE ORIGINATIONS</t>
    </r>
    <r>
      <rPr>
        <b/>
        <vertAlign val="superscript"/>
        <sz val="11"/>
        <rFont val="Calibri"/>
        <family val="2"/>
      </rPr>
      <t>(1)</t>
    </r>
  </si>
  <si>
    <t>Total MH Home Purchase Originations</t>
  </si>
  <si>
    <t>Total Site-built Home Purchase Originations</t>
  </si>
  <si>
    <t>MH Mortgage Home Purchase Originations</t>
  </si>
  <si>
    <t>Home Purchase Originations Exempt from Reporting Secured Property Type</t>
  </si>
  <si>
    <t>Home Purchase Originations where Secured Property Type is Not Applicable</t>
  </si>
  <si>
    <t>Lienholder (THOR)</t>
  </si>
  <si>
    <t>Merge Results (THOR)</t>
  </si>
  <si>
    <t>(1) These data include 1-4 unit, owner-occupied, first-lien originations and exclude open end lines of credit, loans primarily designated for a business or commercial purpose, and loans where manufactured home secured property type or land property interest is "Exempt" or "Not Applicable".</t>
  </si>
  <si>
    <t>(1) These data include 1-4 unit, owner-occupied, first-lien, home purchase applications and exclude preapproval applications, open end lines of credit, purchased loans, applications primarily designated for a business or commercial purpose, and applications where manufactured home secured property type or land property interest is "Exempt" or "Not Applicable".</t>
  </si>
  <si>
    <t>(2) These data include 1-4 unit, owner-occupied, first-lien, home purchase applications and exclude preapproval applications, applications with files closed for incompleteness, applications withdrawn by the applicant, open end lines of credit, purchased loans, applications primarily designated for a business or commercial purpose, and applications where manufactured home secured property type or land property interest is "Exempt" or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</si>
</sst>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5" formatCode="&quot;$&quot;#,##0_);\(&quot;$&quot;#,##0\)"/>
    <numFmt numFmtId="6" formatCode="&quot;$&quot;#,##0_);[Red]\(&quot;$&quot;#,##0\)"/>
    <numFmt numFmtId="43" formatCode="_(* #,##0.00_);_(* \(#,##0.00\);_(* &quot;-&quot;??_);_(@_)"/>
    <numFmt numFmtId="164" formatCode="_(* #,##0_);_(* \(#,##0\);_(* &quot;-&quot;??_);_(@_)"/>
    <numFmt numFmtId="165" formatCode="#,##0,"/>
    <numFmt numFmtId="166" formatCode="#,##0.0"/>
    <numFmt numFmtId="167" formatCode="0.0%"/>
    <numFmt numFmtId="168" formatCode="0.0"/>
    <numFmt numFmtId="169" formatCode="0.000"/>
  </numFmts>
  <fonts count="325">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Calibri"/>
      <family val="2"/>
    </font>
    <font>
      <sz val="11"/>
      <name val="Calibri"/>
      <family val="2"/>
    </font>
    <font>
      <b/>
      <sz val="11"/>
      <name val="Calibri"/>
      <family val="2"/>
    </font>
    <font>
      <b/>
      <sz val="11"/>
      <name val="Calibri"/>
      <family val="2"/>
    </font>
    <font>
      <sz val="11"/>
      <name val="Calibri"/>
      <family val="2"/>
    </font>
    <font>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sz val="11"/>
      <name val="Calibri"/>
      <family val="2"/>
    </font>
    <font>
      <sz val="11"/>
      <name val="Calibri"/>
      <family val="2"/>
    </font>
    <font>
      <sz val="11"/>
      <name val="Calibri"/>
      <family val="2"/>
    </font>
    <font>
      <b/>
      <sz val="11"/>
      <name val="Calibri"/>
      <family val="2"/>
    </font>
    <font>
      <sz val="11"/>
      <name val="Calibri"/>
      <family val="2"/>
    </font>
    <font>
      <sz val="11"/>
      <name val="Calibri"/>
      <family val="2"/>
    </font>
    <font>
      <sz val="11"/>
      <name val="Calibri"/>
      <family val="2"/>
    </font>
    <font>
      <b/>
      <sz val="11"/>
      <name val="Calibri"/>
      <family val="2"/>
    </font>
    <font>
      <sz val="11"/>
      <name val="Calibri"/>
      <family val="2"/>
    </font>
    <font>
      <sz val="11"/>
      <name val="Calibri"/>
      <family val="2"/>
    </font>
    <font>
      <sz val="11"/>
      <name val="Calibri"/>
      <family val="2"/>
    </font>
    <font>
      <b/>
      <sz val="11"/>
      <name val="Calibri"/>
      <family val="2"/>
    </font>
    <font>
      <sz val="11"/>
      <name val="Calibri"/>
      <family val="2"/>
    </font>
    <font>
      <sz val="11"/>
      <name val="Calibri"/>
      <family val="2"/>
    </font>
    <font>
      <sz val="11"/>
      <name val="Calibri"/>
      <family val="2"/>
    </font>
    <font>
      <b/>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b/>
      <sz val="11"/>
      <name val="Calibri"/>
      <family val="2"/>
    </font>
    <font>
      <b/>
      <sz val="11"/>
      <name val="Calibri"/>
      <family val="2"/>
    </font>
    <font>
      <b/>
      <sz val="11"/>
      <name val="Calibri"/>
      <family val="2"/>
    </font>
    <font>
      <b/>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color theme="1"/>
      <name val="Calibri"/>
      <family val="2"/>
      <scheme val="minor"/>
    </font>
    <font>
      <b/>
      <sz val="11"/>
      <name val="Calibri"/>
      <family val="2"/>
    </font>
    <font>
      <sz val="11"/>
      <name val="Calibri"/>
      <family val="2"/>
    </font>
    <font>
      <sz val="10"/>
      <name val="Arial"/>
      <family val="2"/>
    </font>
    <font>
      <b/>
      <sz val="10"/>
      <name val="Arial"/>
      <family val="2"/>
    </font>
    <font>
      <i/>
      <sz val="11"/>
      <color theme="1"/>
      <name val="Calibri"/>
      <family val="2"/>
      <scheme val="minor"/>
    </font>
    <font>
      <vertAlign val="superscript"/>
      <sz val="11"/>
      <color theme="1"/>
      <name val="Calibri"/>
      <family val="2"/>
      <scheme val="minor"/>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b/>
      <sz val="11"/>
      <name val="Calibri"/>
      <family val="2"/>
    </font>
    <font>
      <sz val="11"/>
      <name val="Calibri"/>
      <family val="2"/>
    </font>
    <font>
      <b/>
      <vertAlign val="superscript"/>
      <sz val="1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vertAlign val="superscript"/>
      <sz val="11"/>
      <color theme="1"/>
      <name val="Calibri"/>
      <family val="2"/>
      <scheme val="minor"/>
    </font>
    <font>
      <sz val="11"/>
      <color rgb="FF00B050"/>
      <name val="Calibri"/>
      <family val="2"/>
    </font>
    <font>
      <sz val="8"/>
      <name val="Calibri"/>
      <family val="2"/>
    </font>
    <font>
      <sz val="11"/>
      <name val="Calibri"/>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5117038483843"/>
        <bgColor indexed="65"/>
      </patternFill>
    </fill>
    <fill>
      <patternFill patternType="solid">
        <fgColor theme="4" tint="0.59996337778862885"/>
        <bgColor indexed="65"/>
      </patternFill>
    </fill>
    <fill>
      <patternFill patternType="solid">
        <fgColor theme="4" tint="0.39997558519241921"/>
        <bgColor indexed="65"/>
      </patternFill>
    </fill>
    <fill>
      <patternFill patternType="solid">
        <fgColor theme="5"/>
      </patternFill>
    </fill>
    <fill>
      <patternFill patternType="solid">
        <fgColor theme="5" tint="0.79995117038483843"/>
        <bgColor indexed="65"/>
      </patternFill>
    </fill>
    <fill>
      <patternFill patternType="solid">
        <fgColor theme="5" tint="0.59996337778862885"/>
        <bgColor indexed="65"/>
      </patternFill>
    </fill>
    <fill>
      <patternFill patternType="solid">
        <fgColor theme="5" tint="0.39997558519241921"/>
        <bgColor indexed="65"/>
      </patternFill>
    </fill>
    <fill>
      <patternFill patternType="solid">
        <fgColor theme="6"/>
      </patternFill>
    </fill>
    <fill>
      <patternFill patternType="solid">
        <fgColor theme="6" tint="0.79995117038483843"/>
        <bgColor indexed="65"/>
      </patternFill>
    </fill>
    <fill>
      <patternFill patternType="solid">
        <fgColor theme="6" tint="0.59996337778862885"/>
        <bgColor indexed="65"/>
      </patternFill>
    </fill>
    <fill>
      <patternFill patternType="solid">
        <fgColor theme="6" tint="0.39997558519241921"/>
        <bgColor indexed="65"/>
      </patternFill>
    </fill>
    <fill>
      <patternFill patternType="solid">
        <fgColor theme="7"/>
      </patternFill>
    </fill>
    <fill>
      <patternFill patternType="solid">
        <fgColor theme="7" tint="0.79995117038483843"/>
        <bgColor indexed="65"/>
      </patternFill>
    </fill>
    <fill>
      <patternFill patternType="solid">
        <fgColor theme="7" tint="0.59996337778862885"/>
        <bgColor indexed="65"/>
      </patternFill>
    </fill>
    <fill>
      <patternFill patternType="solid">
        <fgColor theme="7" tint="0.39997558519241921"/>
        <bgColor indexed="65"/>
      </patternFill>
    </fill>
    <fill>
      <patternFill patternType="solid">
        <fgColor theme="8"/>
      </patternFill>
    </fill>
    <fill>
      <patternFill patternType="solid">
        <fgColor theme="8" tint="0.79995117038483843"/>
        <bgColor indexed="65"/>
      </patternFill>
    </fill>
    <fill>
      <patternFill patternType="solid">
        <fgColor theme="8" tint="0.59996337778862885"/>
        <bgColor indexed="65"/>
      </patternFill>
    </fill>
    <fill>
      <patternFill patternType="solid">
        <fgColor theme="8" tint="0.39997558519241921"/>
        <bgColor indexed="65"/>
      </patternFill>
    </fill>
    <fill>
      <patternFill patternType="solid">
        <fgColor theme="9"/>
      </patternFill>
    </fill>
    <fill>
      <patternFill patternType="solid">
        <fgColor theme="9" tint="0.79995117038483843"/>
        <bgColor indexed="65"/>
      </patternFill>
    </fill>
    <fill>
      <patternFill patternType="solid">
        <fgColor theme="9" tint="0.59996337778862885"/>
        <bgColor indexed="65"/>
      </patternFill>
    </fill>
    <fill>
      <patternFill patternType="solid">
        <fgColor theme="9" tint="0.39997558519241921"/>
        <bgColor indexed="65"/>
      </patternFill>
    </fill>
  </fills>
  <borders count="34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92" fillId="0" borderId="216"/>
    <xf numFmtId="43" fontId="192" fillId="0" borderId="216" applyFont="0" applyFill="0" applyBorder="0" applyAlignment="0" applyProtection="0"/>
    <xf numFmtId="0" fontId="4" fillId="0" borderId="216"/>
    <xf numFmtId="43" fontId="304" fillId="0" borderId="0" applyFont="0" applyFill="0" applyBorder="0" applyAlignment="0" applyProtection="0"/>
    <xf numFmtId="9" fontId="304" fillId="0" borderId="0" applyFont="0" applyFill="0" applyBorder="0" applyAlignment="0" applyProtection="0"/>
    <xf numFmtId="0" fontId="6" fillId="0" borderId="335"/>
    <xf numFmtId="0" fontId="307" fillId="0" borderId="337" applyNumberFormat="0" applyFill="0" applyAlignment="0" applyProtection="0"/>
    <xf numFmtId="0" fontId="308" fillId="0" borderId="338" applyNumberFormat="0" applyFill="0" applyAlignment="0" applyProtection="0"/>
    <xf numFmtId="0" fontId="309" fillId="0" borderId="339" applyNumberFormat="0" applyFill="0" applyAlignment="0" applyProtection="0"/>
    <xf numFmtId="0" fontId="313" fillId="5" borderId="340" applyNumberFormat="0" applyAlignment="0" applyProtection="0"/>
    <xf numFmtId="0" fontId="314" fillId="6" borderId="341" applyNumberFormat="0" applyAlignment="0" applyProtection="0"/>
    <xf numFmtId="0" fontId="315" fillId="6" borderId="340" applyNumberFormat="0" applyAlignment="0" applyProtection="0"/>
    <xf numFmtId="0" fontId="316" fillId="0" borderId="342" applyNumberFormat="0" applyFill="0" applyAlignment="0" applyProtection="0"/>
    <xf numFmtId="0" fontId="317" fillId="7" borderId="343" applyNumberFormat="0" applyAlignment="0" applyProtection="0"/>
    <xf numFmtId="0" fontId="190" fillId="0" borderId="345" applyNumberFormat="0" applyFill="0" applyAlignment="0" applyProtection="0"/>
    <xf numFmtId="43" fontId="6" fillId="0" borderId="336" applyFont="0" applyFill="0" applyBorder="0" applyAlignment="0" applyProtection="0"/>
    <xf numFmtId="9" fontId="6" fillId="0" borderId="336" applyFont="0" applyFill="0" applyBorder="0" applyAlignment="0" applyProtection="0"/>
    <xf numFmtId="0" fontId="6" fillId="0" borderId="336"/>
    <xf numFmtId="0" fontId="3" fillId="0" borderId="336"/>
    <xf numFmtId="0" fontId="306" fillId="0" borderId="336" applyNumberFormat="0" applyFill="0" applyBorder="0" applyAlignment="0" applyProtection="0"/>
    <xf numFmtId="0" fontId="309" fillId="0" borderId="336" applyNumberFormat="0" applyFill="0" applyBorder="0" applyAlignment="0" applyProtection="0"/>
    <xf numFmtId="0" fontId="310" fillId="2" borderId="336" applyNumberFormat="0" applyBorder="0" applyAlignment="0" applyProtection="0"/>
    <xf numFmtId="0" fontId="311" fillId="3" borderId="336" applyNumberFormat="0" applyBorder="0" applyAlignment="0" applyProtection="0"/>
    <xf numFmtId="0" fontId="312" fillId="4" borderId="336" applyNumberFormat="0" applyBorder="0" applyAlignment="0" applyProtection="0"/>
    <xf numFmtId="0" fontId="318" fillId="0" borderId="336" applyNumberFormat="0" applyFill="0" applyBorder="0" applyAlignment="0" applyProtection="0"/>
    <xf numFmtId="0" fontId="3" fillId="8" borderId="344" applyNumberFormat="0" applyFont="0" applyAlignment="0" applyProtection="0"/>
    <xf numFmtId="0" fontId="319" fillId="0" borderId="336" applyNumberFormat="0" applyFill="0" applyBorder="0" applyAlignment="0" applyProtection="0"/>
    <xf numFmtId="0" fontId="320" fillId="9" borderId="336" applyNumberFormat="0" applyBorder="0" applyAlignment="0" applyProtection="0"/>
    <xf numFmtId="0" fontId="3" fillId="10" borderId="336" applyNumberFormat="0" applyBorder="0" applyAlignment="0" applyProtection="0"/>
    <xf numFmtId="0" fontId="3" fillId="11" borderId="336" applyNumberFormat="0" applyBorder="0" applyAlignment="0" applyProtection="0"/>
    <xf numFmtId="0" fontId="3" fillId="12" borderId="336" applyNumberFormat="0" applyBorder="0" applyAlignment="0" applyProtection="0"/>
    <xf numFmtId="0" fontId="320" fillId="13" borderId="336" applyNumberFormat="0" applyBorder="0" applyAlignment="0" applyProtection="0"/>
    <xf numFmtId="0" fontId="3" fillId="14" borderId="336" applyNumberFormat="0" applyBorder="0" applyAlignment="0" applyProtection="0"/>
    <xf numFmtId="0" fontId="3" fillId="15" borderId="336" applyNumberFormat="0" applyBorder="0" applyAlignment="0" applyProtection="0"/>
    <xf numFmtId="0" fontId="3" fillId="16" borderId="336" applyNumberFormat="0" applyBorder="0" applyAlignment="0" applyProtection="0"/>
    <xf numFmtId="0" fontId="320" fillId="17" borderId="336" applyNumberFormat="0" applyBorder="0" applyAlignment="0" applyProtection="0"/>
    <xf numFmtId="0" fontId="3" fillId="18" borderId="336" applyNumberFormat="0" applyBorder="0" applyAlignment="0" applyProtection="0"/>
    <xf numFmtId="0" fontId="3" fillId="19" borderId="336" applyNumberFormat="0" applyBorder="0" applyAlignment="0" applyProtection="0"/>
    <xf numFmtId="0" fontId="3" fillId="20" borderId="336" applyNumberFormat="0" applyBorder="0" applyAlignment="0" applyProtection="0"/>
    <xf numFmtId="0" fontId="320" fillId="21" borderId="336" applyNumberFormat="0" applyBorder="0" applyAlignment="0" applyProtection="0"/>
    <xf numFmtId="0" fontId="3" fillId="22" borderId="336" applyNumberFormat="0" applyBorder="0" applyAlignment="0" applyProtection="0"/>
    <xf numFmtId="0" fontId="3" fillId="23" borderId="336" applyNumberFormat="0" applyBorder="0" applyAlignment="0" applyProtection="0"/>
    <xf numFmtId="0" fontId="3" fillId="24" borderId="336" applyNumberFormat="0" applyBorder="0" applyAlignment="0" applyProtection="0"/>
    <xf numFmtId="0" fontId="320" fillId="25" borderId="336" applyNumberFormat="0" applyBorder="0" applyAlignment="0" applyProtection="0"/>
    <xf numFmtId="0" fontId="3" fillId="26" borderId="336" applyNumberFormat="0" applyBorder="0" applyAlignment="0" applyProtection="0"/>
    <xf numFmtId="0" fontId="3" fillId="27" borderId="336" applyNumberFormat="0" applyBorder="0" applyAlignment="0" applyProtection="0"/>
    <xf numFmtId="0" fontId="3" fillId="28" borderId="336" applyNumberFormat="0" applyBorder="0" applyAlignment="0" applyProtection="0"/>
    <xf numFmtId="0" fontId="320" fillId="29" borderId="336" applyNumberFormat="0" applyBorder="0" applyAlignment="0" applyProtection="0"/>
    <xf numFmtId="0" fontId="3" fillId="30" borderId="336" applyNumberFormat="0" applyBorder="0" applyAlignment="0" applyProtection="0"/>
    <xf numFmtId="0" fontId="3" fillId="31" borderId="336" applyNumberFormat="0" applyBorder="0" applyAlignment="0" applyProtection="0"/>
    <xf numFmtId="0" fontId="3" fillId="32" borderId="336" applyNumberFormat="0" applyBorder="0" applyAlignment="0" applyProtection="0"/>
    <xf numFmtId="0" fontId="193" fillId="0" borderId="336"/>
    <xf numFmtId="0" fontId="324" fillId="0" borderId="336"/>
    <xf numFmtId="0" fontId="6" fillId="0" borderId="336"/>
  </cellStyleXfs>
  <cellXfs count="514">
    <xf numFmtId="0" fontId="0" fillId="0" borderId="0" xfId="0"/>
    <xf numFmtId="0" fontId="7" fillId="0" borderId="7" xfId="0" applyNumberFormat="1" applyFont="1" applyBorder="1" applyAlignment="1" applyProtection="1"/>
    <xf numFmtId="0" fontId="8" fillId="0" borderId="8" xfId="0" applyNumberFormat="1" applyFont="1" applyBorder="1" applyAlignment="1" applyProtection="1"/>
    <xf numFmtId="49" fontId="9" fillId="0" borderId="9" xfId="0" applyNumberFormat="1" applyFont="1" applyBorder="1" applyAlignment="1" applyProtection="1"/>
    <xf numFmtId="49" fontId="10" fillId="0" borderId="10" xfId="0" applyNumberFormat="1" applyFont="1" applyBorder="1" applyAlignment="1" applyProtection="1"/>
    <xf numFmtId="3" fontId="15" fillId="0" borderId="17" xfId="0" applyNumberFormat="1" applyFont="1" applyBorder="1" applyAlignment="1" applyProtection="1"/>
    <xf numFmtId="3" fontId="16" fillId="0" borderId="18" xfId="0" applyNumberFormat="1" applyFont="1" applyBorder="1" applyAlignment="1" applyProtection="1"/>
    <xf numFmtId="3" fontId="17" fillId="0" borderId="19" xfId="0" applyNumberFormat="1" applyFont="1" applyBorder="1" applyAlignment="1" applyProtection="1"/>
    <xf numFmtId="3" fontId="18" fillId="0" borderId="20" xfId="0" applyNumberFormat="1" applyFont="1" applyBorder="1" applyAlignment="1" applyProtection="1"/>
    <xf numFmtId="3" fontId="19" fillId="0" borderId="21" xfId="0" applyNumberFormat="1" applyFont="1" applyBorder="1" applyAlignment="1" applyProtection="1"/>
    <xf numFmtId="3" fontId="20" fillId="0" borderId="22" xfId="0" applyNumberFormat="1" applyFont="1" applyBorder="1" applyAlignment="1" applyProtection="1"/>
    <xf numFmtId="3" fontId="21" fillId="0" borderId="23" xfId="0" applyNumberFormat="1" applyFont="1" applyBorder="1" applyAlignment="1" applyProtection="1"/>
    <xf numFmtId="3" fontId="22" fillId="0" borderId="24" xfId="0" applyNumberFormat="1" applyFont="1" applyBorder="1" applyAlignment="1" applyProtection="1"/>
    <xf numFmtId="3" fontId="23" fillId="0" borderId="25" xfId="0" applyNumberFormat="1" applyFont="1" applyBorder="1" applyAlignment="1" applyProtection="1"/>
    <xf numFmtId="3" fontId="24" fillId="0" borderId="26" xfId="0" applyNumberFormat="1" applyFont="1" applyBorder="1" applyAlignment="1" applyProtection="1"/>
    <xf numFmtId="3" fontId="25" fillId="0" borderId="27" xfId="0" applyNumberFormat="1" applyFont="1" applyBorder="1" applyAlignment="1" applyProtection="1"/>
    <xf numFmtId="3" fontId="26" fillId="0" borderId="28" xfId="0" applyNumberFormat="1" applyFont="1" applyBorder="1" applyAlignment="1" applyProtection="1"/>
    <xf numFmtId="3" fontId="27" fillId="0" borderId="29" xfId="0" applyNumberFormat="1" applyFont="1" applyBorder="1" applyAlignment="1" applyProtection="1"/>
    <xf numFmtId="3" fontId="28" fillId="0" borderId="30" xfId="0" applyNumberFormat="1" applyFont="1" applyBorder="1" applyAlignment="1" applyProtection="1"/>
    <xf numFmtId="3" fontId="29" fillId="0" borderId="31" xfId="0" applyNumberFormat="1" applyFont="1" applyBorder="1" applyAlignment="1" applyProtection="1"/>
    <xf numFmtId="3" fontId="30" fillId="0" borderId="32" xfId="0" applyNumberFormat="1" applyFont="1" applyBorder="1" applyAlignment="1" applyProtection="1"/>
    <xf numFmtId="3" fontId="31" fillId="0" borderId="33" xfId="0" applyNumberFormat="1" applyFont="1" applyBorder="1" applyAlignment="1" applyProtection="1"/>
    <xf numFmtId="3" fontId="32" fillId="0" borderId="34" xfId="0" applyNumberFormat="1" applyFont="1" applyBorder="1" applyAlignment="1" applyProtection="1"/>
    <xf numFmtId="3" fontId="33" fillId="0" borderId="35" xfId="0" applyNumberFormat="1" applyFont="1" applyBorder="1" applyAlignment="1" applyProtection="1"/>
    <xf numFmtId="3" fontId="34" fillId="0" borderId="36" xfId="0" applyNumberFormat="1" applyFont="1" applyBorder="1" applyAlignment="1" applyProtection="1">
      <alignment horizontal="right"/>
    </xf>
    <xf numFmtId="0" fontId="35" fillId="0" borderId="37" xfId="0" applyNumberFormat="1" applyFont="1" applyBorder="1" applyAlignment="1" applyProtection="1"/>
    <xf numFmtId="0" fontId="36" fillId="0" borderId="38" xfId="0" applyNumberFormat="1" applyFont="1" applyBorder="1" applyAlignment="1" applyProtection="1"/>
    <xf numFmtId="0" fontId="37" fillId="0" borderId="39" xfId="0" applyNumberFormat="1" applyFont="1" applyBorder="1" applyAlignment="1" applyProtection="1"/>
    <xf numFmtId="0" fontId="38" fillId="0" borderId="40" xfId="0" applyNumberFormat="1" applyFont="1" applyBorder="1" applyAlignment="1" applyProtection="1"/>
    <xf numFmtId="0" fontId="39" fillId="0" borderId="41" xfId="0" applyNumberFormat="1" applyFont="1" applyBorder="1" applyAlignment="1" applyProtection="1"/>
    <xf numFmtId="0" fontId="40" fillId="0" borderId="42" xfId="0" applyNumberFormat="1" applyFont="1" applyBorder="1" applyAlignment="1" applyProtection="1"/>
    <xf numFmtId="0" fontId="41" fillId="0" borderId="43" xfId="0" applyNumberFormat="1" applyFont="1" applyBorder="1" applyAlignment="1" applyProtection="1"/>
    <xf numFmtId="0" fontId="42" fillId="0" borderId="44" xfId="0" applyNumberFormat="1" applyFont="1" applyBorder="1" applyAlignment="1" applyProtection="1"/>
    <xf numFmtId="0" fontId="43" fillId="0" borderId="45" xfId="0" applyNumberFormat="1" applyFont="1" applyBorder="1" applyAlignment="1" applyProtection="1"/>
    <xf numFmtId="0" fontId="44" fillId="0" borderId="46" xfId="0" applyNumberFormat="1" applyFont="1" applyBorder="1" applyAlignment="1" applyProtection="1"/>
    <xf numFmtId="0" fontId="45" fillId="0" borderId="47" xfId="0" applyNumberFormat="1" applyFont="1" applyBorder="1" applyAlignment="1" applyProtection="1"/>
    <xf numFmtId="0" fontId="46" fillId="0" borderId="48" xfId="0" applyNumberFormat="1" applyFont="1" applyBorder="1" applyAlignment="1" applyProtection="1"/>
    <xf numFmtId="0" fontId="47" fillId="0" borderId="49" xfId="0" applyNumberFormat="1" applyFont="1" applyBorder="1" applyAlignment="1" applyProtection="1"/>
    <xf numFmtId="0" fontId="48" fillId="0" borderId="50" xfId="0" applyNumberFormat="1" applyFont="1" applyBorder="1" applyAlignment="1" applyProtection="1"/>
    <xf numFmtId="0" fontId="49" fillId="0" borderId="51" xfId="0" applyNumberFormat="1" applyFont="1" applyBorder="1" applyAlignment="1" applyProtection="1"/>
    <xf numFmtId="0" fontId="50" fillId="0" borderId="52" xfId="0" applyNumberFormat="1" applyFont="1" applyBorder="1" applyAlignment="1" applyProtection="1"/>
    <xf numFmtId="0" fontId="51" fillId="0" borderId="53" xfId="0" applyNumberFormat="1" applyFont="1" applyBorder="1" applyAlignment="1" applyProtection="1"/>
    <xf numFmtId="0" fontId="52" fillId="0" borderId="54" xfId="0" applyNumberFormat="1" applyFont="1" applyBorder="1" applyAlignment="1" applyProtection="1"/>
    <xf numFmtId="0" fontId="53" fillId="0" borderId="55" xfId="0" applyNumberFormat="1" applyFont="1" applyBorder="1" applyAlignment="1" applyProtection="1"/>
    <xf numFmtId="0" fontId="54" fillId="0" borderId="56" xfId="0" applyNumberFormat="1" applyFont="1" applyBorder="1" applyAlignment="1" applyProtection="1"/>
    <xf numFmtId="0" fontId="55" fillId="0" borderId="57" xfId="0" applyNumberFormat="1" applyFont="1" applyBorder="1" applyAlignment="1" applyProtection="1"/>
    <xf numFmtId="0" fontId="56" fillId="0" borderId="58" xfId="0" applyNumberFormat="1" applyFont="1" applyBorder="1" applyAlignment="1" applyProtection="1"/>
    <xf numFmtId="0" fontId="57" fillId="0" borderId="59" xfId="0" applyNumberFormat="1" applyFont="1" applyBorder="1" applyAlignment="1" applyProtection="1"/>
    <xf numFmtId="0" fontId="58" fillId="0" borderId="60" xfId="0" applyNumberFormat="1" applyFont="1" applyBorder="1" applyAlignment="1" applyProtection="1"/>
    <xf numFmtId="0" fontId="59" fillId="0" borderId="61" xfId="0" applyNumberFormat="1" applyFont="1" applyBorder="1" applyAlignment="1" applyProtection="1"/>
    <xf numFmtId="0" fontId="60" fillId="0" borderId="62" xfId="0" applyNumberFormat="1" applyFont="1" applyBorder="1" applyAlignment="1" applyProtection="1"/>
    <xf numFmtId="0" fontId="61" fillId="0" borderId="63" xfId="0" applyNumberFormat="1" applyFont="1" applyBorder="1" applyAlignment="1" applyProtection="1"/>
    <xf numFmtId="0" fontId="62" fillId="0" borderId="64" xfId="0" applyNumberFormat="1" applyFont="1" applyBorder="1" applyAlignment="1" applyProtection="1"/>
    <xf numFmtId="0" fontId="63" fillId="0" borderId="65" xfId="0" applyNumberFormat="1" applyFont="1" applyBorder="1" applyAlignment="1" applyProtection="1"/>
    <xf numFmtId="0" fontId="64" fillId="0" borderId="66" xfId="0" applyNumberFormat="1" applyFont="1" applyBorder="1" applyAlignment="1" applyProtection="1"/>
    <xf numFmtId="0" fontId="65" fillId="0" borderId="67" xfId="0" applyNumberFormat="1" applyFont="1" applyBorder="1" applyAlignment="1" applyProtection="1"/>
    <xf numFmtId="0" fontId="66" fillId="0" borderId="68" xfId="0" applyNumberFormat="1" applyFont="1" applyBorder="1" applyAlignment="1" applyProtection="1"/>
    <xf numFmtId="0" fontId="67" fillId="0" borderId="69" xfId="0" applyNumberFormat="1" applyFont="1" applyBorder="1" applyAlignment="1" applyProtection="1"/>
    <xf numFmtId="0" fontId="68" fillId="0" borderId="70" xfId="0" applyNumberFormat="1" applyFont="1" applyBorder="1" applyAlignment="1" applyProtection="1"/>
    <xf numFmtId="0" fontId="69" fillId="0" borderId="71" xfId="0" applyNumberFormat="1" applyFont="1" applyBorder="1" applyAlignment="1" applyProtection="1"/>
    <xf numFmtId="0" fontId="70" fillId="0" borderId="72" xfId="0" applyNumberFormat="1" applyFont="1" applyBorder="1" applyAlignment="1" applyProtection="1"/>
    <xf numFmtId="0" fontId="71" fillId="0" borderId="73" xfId="0" applyNumberFormat="1" applyFont="1" applyBorder="1" applyAlignment="1" applyProtection="1"/>
    <xf numFmtId="0" fontId="72" fillId="0" borderId="74" xfId="0" applyNumberFormat="1" applyFont="1" applyBorder="1" applyAlignment="1" applyProtection="1"/>
    <xf numFmtId="0" fontId="73" fillId="0" borderId="75" xfId="0" applyNumberFormat="1" applyFont="1" applyBorder="1" applyAlignment="1" applyProtection="1"/>
    <xf numFmtId="0" fontId="74" fillId="0" borderId="76" xfId="0" applyNumberFormat="1" applyFont="1" applyBorder="1" applyAlignment="1" applyProtection="1"/>
    <xf numFmtId="0" fontId="75" fillId="0" borderId="77" xfId="0" applyNumberFormat="1" applyFont="1" applyBorder="1" applyAlignment="1" applyProtection="1"/>
    <xf numFmtId="0" fontId="76" fillId="0" borderId="78" xfId="0" applyNumberFormat="1" applyFont="1" applyBorder="1" applyAlignment="1" applyProtection="1"/>
    <xf numFmtId="0" fontId="77" fillId="0" borderId="79" xfId="0" applyNumberFormat="1" applyFont="1" applyBorder="1" applyAlignment="1" applyProtection="1"/>
    <xf numFmtId="0" fontId="78" fillId="0" borderId="80" xfId="0" applyNumberFormat="1" applyFont="1" applyBorder="1" applyAlignment="1" applyProtection="1"/>
    <xf numFmtId="0" fontId="79" fillId="0" borderId="81" xfId="0" applyNumberFormat="1" applyFont="1" applyBorder="1" applyAlignment="1" applyProtection="1"/>
    <xf numFmtId="0" fontId="80" fillId="0" borderId="82" xfId="0" applyNumberFormat="1" applyFont="1" applyBorder="1" applyAlignment="1" applyProtection="1"/>
    <xf numFmtId="0" fontId="81" fillId="0" borderId="83" xfId="0" applyNumberFormat="1" applyFont="1" applyBorder="1" applyAlignment="1" applyProtection="1"/>
    <xf numFmtId="0" fontId="82" fillId="0" borderId="84" xfId="0" applyNumberFormat="1" applyFont="1" applyBorder="1" applyAlignment="1" applyProtection="1"/>
    <xf numFmtId="10" fontId="86" fillId="0" borderId="89" xfId="0" applyNumberFormat="1" applyFont="1" applyBorder="1" applyAlignment="1" applyProtection="1"/>
    <xf numFmtId="10" fontId="87" fillId="0" borderId="90" xfId="0" applyNumberFormat="1" applyFont="1" applyBorder="1" applyAlignment="1" applyProtection="1"/>
    <xf numFmtId="10" fontId="88" fillId="0" borderId="91" xfId="0" applyNumberFormat="1" applyFont="1" applyBorder="1" applyAlignment="1" applyProtection="1"/>
    <xf numFmtId="10" fontId="89" fillId="0" borderId="92" xfId="0" applyNumberFormat="1" applyFont="1" applyBorder="1" applyAlignment="1" applyProtection="1"/>
    <xf numFmtId="10" fontId="90" fillId="0" borderId="93" xfId="0" applyNumberFormat="1" applyFont="1" applyBorder="1" applyAlignment="1" applyProtection="1"/>
    <xf numFmtId="10" fontId="91" fillId="0" borderId="94" xfId="0" applyNumberFormat="1" applyFont="1" applyBorder="1" applyAlignment="1" applyProtection="1"/>
    <xf numFmtId="10" fontId="92" fillId="0" borderId="95" xfId="0" applyNumberFormat="1" applyFont="1" applyBorder="1" applyAlignment="1" applyProtection="1"/>
    <xf numFmtId="10" fontId="114" fillId="0" borderId="117" xfId="0" applyNumberFormat="1" applyFont="1" applyBorder="1" applyAlignment="1" applyProtection="1">
      <alignment horizontal="right"/>
    </xf>
    <xf numFmtId="0" fontId="115" fillId="0" borderId="118" xfId="0" applyNumberFormat="1" applyFont="1" applyBorder="1" applyAlignment="1" applyProtection="1"/>
    <xf numFmtId="0" fontId="116" fillId="0" borderId="119" xfId="0" applyNumberFormat="1" applyFont="1" applyBorder="1" applyAlignment="1" applyProtection="1"/>
    <xf numFmtId="3" fontId="120" fillId="0" borderId="125" xfId="0" applyNumberFormat="1" applyFont="1" applyBorder="1" applyAlignment="1" applyProtection="1"/>
    <xf numFmtId="3" fontId="121" fillId="0" borderId="126" xfId="0" applyNumberFormat="1" applyFont="1" applyBorder="1" applyAlignment="1" applyProtection="1"/>
    <xf numFmtId="3" fontId="122" fillId="0" borderId="127" xfId="0" applyNumberFormat="1" applyFont="1" applyBorder="1" applyAlignment="1" applyProtection="1"/>
    <xf numFmtId="3" fontId="123" fillId="0" borderId="128" xfId="0" applyNumberFormat="1" applyFont="1" applyBorder="1" applyAlignment="1" applyProtection="1"/>
    <xf numFmtId="3" fontId="124" fillId="0" borderId="129" xfId="0" applyNumberFormat="1" applyFont="1" applyBorder="1" applyAlignment="1" applyProtection="1"/>
    <xf numFmtId="3" fontId="125" fillId="0" borderId="130" xfId="0" applyNumberFormat="1" applyFont="1" applyBorder="1" applyAlignment="1" applyProtection="1"/>
    <xf numFmtId="3" fontId="126" fillId="0" borderId="131" xfId="0" applyNumberFormat="1" applyFont="1" applyBorder="1" applyAlignment="1" applyProtection="1"/>
    <xf numFmtId="3" fontId="127" fillId="0" borderId="132" xfId="0" applyNumberFormat="1" applyFont="1" applyBorder="1" applyAlignment="1" applyProtection="1"/>
    <xf numFmtId="3" fontId="128" fillId="0" borderId="133" xfId="0" applyNumberFormat="1" applyFont="1" applyBorder="1" applyAlignment="1" applyProtection="1"/>
    <xf numFmtId="3" fontId="129" fillId="0" borderId="134" xfId="0" applyNumberFormat="1" applyFont="1" applyBorder="1" applyAlignment="1" applyProtection="1"/>
    <xf numFmtId="3" fontId="130" fillId="0" borderId="135" xfId="0" applyNumberFormat="1" applyFont="1" applyBorder="1" applyAlignment="1" applyProtection="1"/>
    <xf numFmtId="3" fontId="131" fillId="0" borderId="136" xfId="0" applyNumberFormat="1" applyFont="1" applyBorder="1" applyAlignment="1" applyProtection="1"/>
    <xf numFmtId="3" fontId="132" fillId="0" borderId="137" xfId="0" applyNumberFormat="1" applyFont="1" applyBorder="1" applyAlignment="1" applyProtection="1"/>
    <xf numFmtId="3" fontId="133" fillId="0" borderId="138" xfId="0" applyNumberFormat="1" applyFont="1" applyBorder="1" applyAlignment="1" applyProtection="1"/>
    <xf numFmtId="3" fontId="134" fillId="0" borderId="139" xfId="0" applyNumberFormat="1" applyFont="1" applyBorder="1" applyAlignment="1" applyProtection="1"/>
    <xf numFmtId="3" fontId="135" fillId="0" borderId="140" xfId="0" applyNumberFormat="1" applyFont="1" applyBorder="1" applyAlignment="1" applyProtection="1"/>
    <xf numFmtId="3" fontId="136" fillId="0" borderId="141" xfId="0" applyNumberFormat="1" applyFont="1" applyBorder="1" applyAlignment="1" applyProtection="1"/>
    <xf numFmtId="3" fontId="137" fillId="0" borderId="142" xfId="0" applyNumberFormat="1" applyFont="1" applyBorder="1" applyAlignment="1" applyProtection="1"/>
    <xf numFmtId="3" fontId="138" fillId="0" borderId="143" xfId="0" applyNumberFormat="1" applyFont="1" applyBorder="1" applyAlignment="1" applyProtection="1"/>
    <xf numFmtId="3" fontId="139" fillId="0" borderId="144" xfId="0" applyNumberFormat="1" applyFont="1" applyBorder="1" applyAlignment="1" applyProtection="1"/>
    <xf numFmtId="3" fontId="140" fillId="0" borderId="145" xfId="0" applyNumberFormat="1" applyFont="1" applyBorder="1" applyAlignment="1" applyProtection="1"/>
    <xf numFmtId="3" fontId="141" fillId="0" borderId="146" xfId="0" applyNumberFormat="1" applyFont="1" applyBorder="1" applyAlignment="1" applyProtection="1"/>
    <xf numFmtId="3" fontId="142" fillId="0" borderId="147" xfId="0" applyNumberFormat="1" applyFont="1" applyBorder="1" applyAlignment="1" applyProtection="1"/>
    <xf numFmtId="3" fontId="143" fillId="0" borderId="148" xfId="0" applyNumberFormat="1" applyFont="1" applyBorder="1" applyAlignment="1" applyProtection="1"/>
    <xf numFmtId="3" fontId="144" fillId="0" borderId="149" xfId="0" applyNumberFormat="1" applyFont="1" applyBorder="1" applyAlignment="1" applyProtection="1">
      <alignment horizontal="right"/>
    </xf>
    <xf numFmtId="0" fontId="145" fillId="0" borderId="150" xfId="0" applyNumberFormat="1" applyFont="1" applyBorder="1" applyAlignment="1" applyProtection="1"/>
    <xf numFmtId="0" fontId="146" fillId="0" borderId="151" xfId="0" applyNumberFormat="1" applyFont="1" applyBorder="1" applyAlignment="1" applyProtection="1"/>
    <xf numFmtId="0" fontId="147" fillId="0" borderId="152" xfId="0" applyNumberFormat="1" applyFont="1" applyBorder="1" applyAlignment="1" applyProtection="1"/>
    <xf numFmtId="5" fontId="148" fillId="0" borderId="155" xfId="0" applyNumberFormat="1" applyFont="1" applyBorder="1" applyAlignment="1" applyProtection="1"/>
    <xf numFmtId="5" fontId="149" fillId="0" borderId="156" xfId="0" applyNumberFormat="1" applyFont="1" applyBorder="1" applyAlignment="1" applyProtection="1"/>
    <xf numFmtId="5" fontId="150" fillId="0" borderId="157" xfId="0" applyNumberFormat="1" applyFont="1" applyBorder="1" applyAlignment="1" applyProtection="1"/>
    <xf numFmtId="5" fontId="151" fillId="0" borderId="159" xfId="0" applyNumberFormat="1" applyFont="1" applyBorder="1" applyAlignment="1" applyProtection="1"/>
    <xf numFmtId="5" fontId="152" fillId="0" borderId="160" xfId="0" applyNumberFormat="1" applyFont="1" applyBorder="1" applyAlignment="1" applyProtection="1"/>
    <xf numFmtId="5" fontId="153" fillId="0" borderId="161" xfId="0" applyNumberFormat="1" applyFont="1" applyBorder="1" applyAlignment="1" applyProtection="1"/>
    <xf numFmtId="5" fontId="154" fillId="0" borderId="163" xfId="0" applyNumberFormat="1" applyFont="1" applyBorder="1" applyAlignment="1" applyProtection="1"/>
    <xf numFmtId="5" fontId="155" fillId="0" borderId="164" xfId="0" applyNumberFormat="1" applyFont="1" applyBorder="1" applyAlignment="1" applyProtection="1"/>
    <xf numFmtId="5" fontId="156" fillId="0" borderId="165" xfId="0" applyNumberFormat="1" applyFont="1" applyBorder="1" applyAlignment="1" applyProtection="1"/>
    <xf numFmtId="5" fontId="157" fillId="0" borderId="166" xfId="0" applyNumberFormat="1" applyFont="1" applyBorder="1" applyAlignment="1" applyProtection="1"/>
    <xf numFmtId="0" fontId="161" fillId="0" borderId="170" xfId="0" applyNumberFormat="1" applyFont="1" applyBorder="1" applyAlignment="1" applyProtection="1"/>
    <xf numFmtId="0" fontId="162" fillId="0" borderId="171" xfId="0" applyNumberFormat="1" applyFont="1" applyBorder="1" applyAlignment="1" applyProtection="1"/>
    <xf numFmtId="3" fontId="167" fillId="0" borderId="178" xfId="0" applyNumberFormat="1" applyFont="1" applyBorder="1" applyAlignment="1" applyProtection="1"/>
    <xf numFmtId="10" fontId="176" fillId="0" borderId="200" xfId="0" applyNumberFormat="1" applyFont="1" applyBorder="1" applyAlignment="1" applyProtection="1"/>
    <xf numFmtId="10" fontId="177" fillId="0" borderId="201" xfId="0" applyNumberFormat="1" applyFont="1" applyBorder="1" applyAlignment="1" applyProtection="1"/>
    <xf numFmtId="10" fontId="181" fillId="0" borderId="205" xfId="0" applyNumberFormat="1" applyFont="1" applyBorder="1" applyAlignment="1" applyProtection="1"/>
    <xf numFmtId="10" fontId="182" fillId="0" borderId="206" xfId="0" applyNumberFormat="1" applyFont="1" applyBorder="1" applyAlignment="1" applyProtection="1"/>
    <xf numFmtId="0" fontId="183" fillId="0" borderId="207" xfId="0" applyNumberFormat="1" applyFont="1" applyBorder="1" applyAlignment="1" applyProtection="1"/>
    <xf numFmtId="0" fontId="185" fillId="0" borderId="209" xfId="0" applyNumberFormat="1" applyFont="1" applyBorder="1" applyAlignment="1" applyProtection="1"/>
    <xf numFmtId="0" fontId="186" fillId="0" borderId="210" xfId="0" applyNumberFormat="1" applyFont="1" applyBorder="1" applyAlignment="1" applyProtection="1"/>
    <xf numFmtId="0" fontId="187" fillId="0" borderId="211" xfId="0" applyNumberFormat="1" applyFont="1" applyBorder="1" applyAlignment="1" applyProtection="1"/>
    <xf numFmtId="0" fontId="191" fillId="0" borderId="0" xfId="0" applyFont="1"/>
    <xf numFmtId="5" fontId="191" fillId="0" borderId="154" xfId="0" applyNumberFormat="1" applyFont="1" applyBorder="1" applyAlignment="1" applyProtection="1"/>
    <xf numFmtId="5" fontId="191" fillId="0" borderId="158" xfId="0" applyNumberFormat="1" applyFont="1" applyBorder="1" applyAlignment="1" applyProtection="1"/>
    <xf numFmtId="5" fontId="191" fillId="0" borderId="162" xfId="0" applyNumberFormat="1" applyFont="1" applyBorder="1" applyAlignment="1" applyProtection="1"/>
    <xf numFmtId="2" fontId="191" fillId="0" borderId="187" xfId="0" applyNumberFormat="1" applyFont="1" applyBorder="1" applyAlignment="1" applyProtection="1"/>
    <xf numFmtId="2" fontId="191" fillId="0" borderId="188" xfId="0" applyNumberFormat="1" applyFont="1" applyBorder="1" applyAlignment="1" applyProtection="1"/>
    <xf numFmtId="2" fontId="191" fillId="0" borderId="189" xfId="0" applyNumberFormat="1" applyFont="1" applyBorder="1" applyAlignment="1" applyProtection="1"/>
    <xf numFmtId="2" fontId="191" fillId="0" borderId="190" xfId="0" applyNumberFormat="1" applyFont="1" applyBorder="1" applyAlignment="1" applyProtection="1"/>
    <xf numFmtId="2" fontId="191" fillId="0" borderId="191" xfId="0" applyNumberFormat="1" applyFont="1" applyBorder="1" applyAlignment="1" applyProtection="1"/>
    <xf numFmtId="10" fontId="191" fillId="0" borderId="195" xfId="0" applyNumberFormat="1" applyFont="1" applyBorder="1" applyAlignment="1" applyProtection="1"/>
    <xf numFmtId="10" fontId="191" fillId="0" borderId="196" xfId="0" applyNumberFormat="1" applyFont="1" applyBorder="1" applyAlignment="1" applyProtection="1"/>
    <xf numFmtId="0" fontId="191" fillId="0" borderId="216" xfId="1" applyFont="1"/>
    <xf numFmtId="0" fontId="193" fillId="0" borderId="216" xfId="1" applyFont="1"/>
    <xf numFmtId="0" fontId="192" fillId="0" borderId="216" xfId="1"/>
    <xf numFmtId="0" fontId="194" fillId="0" borderId="216" xfId="1" applyFont="1"/>
    <xf numFmtId="164" fontId="0" fillId="0" borderId="216" xfId="2" applyNumberFormat="1" applyFont="1"/>
    <xf numFmtId="0" fontId="190" fillId="0" borderId="216" xfId="3" applyFont="1"/>
    <xf numFmtId="0" fontId="4" fillId="0" borderId="216" xfId="3"/>
    <xf numFmtId="0" fontId="4" fillId="0" borderId="216" xfId="3" applyAlignment="1">
      <alignment horizontal="center" vertical="center" wrapText="1"/>
    </xf>
    <xf numFmtId="0" fontId="195" fillId="0" borderId="216" xfId="3" applyFont="1" applyAlignment="1">
      <alignment horizontal="left" vertical="center" wrapText="1"/>
    </xf>
    <xf numFmtId="0" fontId="196" fillId="0" borderId="216" xfId="3" applyFont="1" applyAlignment="1">
      <alignment horizontal="left" vertical="center" wrapText="1"/>
    </xf>
    <xf numFmtId="165" fontId="4" fillId="0" borderId="216" xfId="3" applyNumberFormat="1" applyAlignment="1">
      <alignment horizontal="right" vertical="center"/>
    </xf>
    <xf numFmtId="0" fontId="4" fillId="0" borderId="216" xfId="3" applyAlignment="1">
      <alignment horizontal="left" vertical="center" wrapText="1"/>
    </xf>
    <xf numFmtId="0" fontId="4" fillId="0" borderId="216" xfId="3" applyAlignment="1">
      <alignment horizontal="left" vertical="center" wrapText="1" indent="1"/>
    </xf>
    <xf numFmtId="0" fontId="4" fillId="0" borderId="216" xfId="3" applyAlignment="1">
      <alignment horizontal="left" vertical="center" wrapText="1" indent="2"/>
    </xf>
    <xf numFmtId="0" fontId="4" fillId="0" borderId="216" xfId="3" applyAlignment="1">
      <alignment horizontal="left" vertical="center" wrapText="1" indent="3"/>
    </xf>
    <xf numFmtId="166" fontId="4" fillId="0" borderId="216" xfId="3" applyNumberFormat="1" applyAlignment="1">
      <alignment horizontal="right" vertical="center"/>
    </xf>
    <xf numFmtId="0" fontId="196" fillId="0" borderId="216" xfId="3" applyFont="1" applyAlignment="1">
      <alignment horizontal="center" vertical="center" wrapText="1"/>
    </xf>
    <xf numFmtId="0" fontId="190" fillId="0" borderId="216" xfId="3" applyFont="1" applyAlignment="1">
      <alignment horizontal="left" vertical="center" wrapText="1"/>
    </xf>
    <xf numFmtId="165" fontId="190" fillId="0" borderId="216" xfId="3" applyNumberFormat="1" applyFont="1" applyAlignment="1">
      <alignment horizontal="right" vertical="center"/>
    </xf>
    <xf numFmtId="0" fontId="4" fillId="0" borderId="216" xfId="3" applyAlignment="1">
      <alignment horizontal="left" wrapText="1"/>
    </xf>
    <xf numFmtId="0" fontId="0" fillId="0" borderId="0" xfId="0" applyAlignment="1"/>
    <xf numFmtId="0" fontId="197" fillId="0" borderId="220" xfId="0" applyNumberFormat="1" applyFont="1" applyBorder="1" applyAlignment="1" applyProtection="1"/>
    <xf numFmtId="0" fontId="198" fillId="0" borderId="221" xfId="0" applyNumberFormat="1" applyFont="1" applyBorder="1" applyAlignment="1" applyProtection="1"/>
    <xf numFmtId="0" fontId="199" fillId="0" borderId="222" xfId="0" applyNumberFormat="1" applyFont="1" applyBorder="1" applyAlignment="1" applyProtection="1"/>
    <xf numFmtId="0" fontId="200" fillId="0" borderId="223" xfId="0" applyNumberFormat="1" applyFont="1" applyBorder="1" applyAlignment="1" applyProtection="1"/>
    <xf numFmtId="0" fontId="201" fillId="0" borderId="224" xfId="0" applyNumberFormat="1" applyFont="1" applyBorder="1" applyAlignment="1" applyProtection="1"/>
    <xf numFmtId="1" fontId="0" fillId="0" borderId="228" xfId="0" applyNumberFormat="1" applyBorder="1"/>
    <xf numFmtId="10" fontId="205" fillId="0" borderId="230" xfId="0" applyNumberFormat="1" applyFont="1" applyBorder="1" applyAlignment="1" applyProtection="1"/>
    <xf numFmtId="10" fontId="206" fillId="0" borderId="231" xfId="0" applyNumberFormat="1" applyFont="1" applyBorder="1" applyAlignment="1" applyProtection="1"/>
    <xf numFmtId="10" fontId="207" fillId="0" borderId="232" xfId="0" applyNumberFormat="1" applyFont="1" applyBorder="1" applyAlignment="1" applyProtection="1"/>
    <xf numFmtId="10" fontId="208" fillId="0" borderId="233" xfId="0" applyNumberFormat="1" applyFont="1" applyBorder="1" applyAlignment="1" applyProtection="1"/>
    <xf numFmtId="10" fontId="209" fillId="0" borderId="234" xfId="0" applyNumberFormat="1" applyFont="1" applyBorder="1" applyAlignment="1" applyProtection="1"/>
    <xf numFmtId="10" fontId="210" fillId="0" borderId="235" xfId="0" applyNumberFormat="1" applyFont="1" applyBorder="1" applyAlignment="1" applyProtection="1"/>
    <xf numFmtId="10" fontId="211" fillId="0" borderId="236" xfId="0" applyNumberFormat="1" applyFont="1" applyBorder="1" applyAlignment="1" applyProtection="1"/>
    <xf numFmtId="10" fontId="212" fillId="0" borderId="237" xfId="0" applyNumberFormat="1" applyFont="1" applyBorder="1" applyAlignment="1" applyProtection="1"/>
    <xf numFmtId="10" fontId="213" fillId="0" borderId="238" xfId="0" applyNumberFormat="1" applyFont="1" applyBorder="1" applyAlignment="1" applyProtection="1"/>
    <xf numFmtId="10" fontId="214" fillId="0" borderId="239" xfId="0" applyNumberFormat="1" applyFont="1" applyBorder="1" applyAlignment="1" applyProtection="1"/>
    <xf numFmtId="10" fontId="215" fillId="0" borderId="240" xfId="0" applyNumberFormat="1" applyFont="1" applyBorder="1" applyAlignment="1" applyProtection="1"/>
    <xf numFmtId="10" fontId="216" fillId="0" borderId="241" xfId="0" applyNumberFormat="1" applyFont="1" applyBorder="1" applyAlignment="1" applyProtection="1"/>
    <xf numFmtId="10" fontId="217" fillId="0" borderId="242" xfId="0" applyNumberFormat="1" applyFont="1" applyBorder="1" applyAlignment="1" applyProtection="1"/>
    <xf numFmtId="10" fontId="218" fillId="0" borderId="243" xfId="0" applyNumberFormat="1" applyFont="1" applyBorder="1" applyAlignment="1" applyProtection="1"/>
    <xf numFmtId="10" fontId="219" fillId="0" borderId="244" xfId="0" applyNumberFormat="1" applyFont="1" applyBorder="1" applyAlignment="1" applyProtection="1"/>
    <xf numFmtId="10" fontId="220" fillId="0" borderId="245" xfId="0" applyNumberFormat="1" applyFont="1" applyBorder="1" applyAlignment="1" applyProtection="1"/>
    <xf numFmtId="10" fontId="221" fillId="0" borderId="246" xfId="0" applyNumberFormat="1" applyFont="1" applyBorder="1" applyAlignment="1" applyProtection="1"/>
    <xf numFmtId="10" fontId="222" fillId="0" borderId="247" xfId="0" applyNumberFormat="1" applyFont="1" applyBorder="1" applyAlignment="1" applyProtection="1"/>
    <xf numFmtId="10" fontId="223" fillId="0" borderId="248" xfId="0" applyNumberFormat="1" applyFont="1" applyBorder="1" applyAlignment="1" applyProtection="1"/>
    <xf numFmtId="10" fontId="224" fillId="0" borderId="249" xfId="0" applyNumberFormat="1" applyFont="1" applyBorder="1" applyAlignment="1" applyProtection="1"/>
    <xf numFmtId="10" fontId="225" fillId="0" borderId="250" xfId="0" applyNumberFormat="1" applyFont="1" applyBorder="1" applyAlignment="1" applyProtection="1"/>
    <xf numFmtId="10" fontId="226" fillId="0" borderId="251" xfId="0" applyNumberFormat="1" applyFont="1" applyBorder="1" applyAlignment="1" applyProtection="1"/>
    <xf numFmtId="10" fontId="227" fillId="0" borderId="252" xfId="0" applyNumberFormat="1" applyFont="1" applyBorder="1" applyAlignment="1" applyProtection="1"/>
    <xf numFmtId="10" fontId="228" fillId="0" borderId="253" xfId="0" applyNumberFormat="1" applyFont="1" applyBorder="1" applyAlignment="1" applyProtection="1"/>
    <xf numFmtId="10" fontId="229" fillId="0" borderId="254" xfId="0" applyNumberFormat="1" applyFont="1" applyBorder="1" applyAlignment="1" applyProtection="1"/>
    <xf numFmtId="10" fontId="230" fillId="0" borderId="255" xfId="0" applyNumberFormat="1" applyFont="1" applyBorder="1" applyAlignment="1" applyProtection="1"/>
    <xf numFmtId="10" fontId="231" fillId="0" borderId="256" xfId="0" applyNumberFormat="1" applyFont="1" applyBorder="1" applyAlignment="1" applyProtection="1"/>
    <xf numFmtId="10" fontId="232" fillId="0" borderId="257" xfId="0" applyNumberFormat="1" applyFont="1" applyBorder="1" applyAlignment="1" applyProtection="1"/>
    <xf numFmtId="10" fontId="233" fillId="0" borderId="258" xfId="0" applyNumberFormat="1" applyFont="1" applyBorder="1" applyAlignment="1" applyProtection="1"/>
    <xf numFmtId="10" fontId="234" fillId="0" borderId="259" xfId="0" applyNumberFormat="1" applyFont="1" applyBorder="1" applyAlignment="1" applyProtection="1"/>
    <xf numFmtId="10" fontId="235" fillId="0" borderId="260" xfId="0" applyNumberFormat="1" applyFont="1" applyBorder="1" applyAlignment="1" applyProtection="1"/>
    <xf numFmtId="10" fontId="236" fillId="0" borderId="261" xfId="0" applyNumberFormat="1" applyFont="1" applyBorder="1" applyAlignment="1" applyProtection="1"/>
    <xf numFmtId="10" fontId="237" fillId="0" borderId="262" xfId="0" applyNumberFormat="1" applyFont="1" applyBorder="1" applyAlignment="1" applyProtection="1"/>
    <xf numFmtId="10" fontId="238" fillId="0" borderId="263" xfId="0" applyNumberFormat="1" applyFont="1" applyBorder="1" applyAlignment="1" applyProtection="1"/>
    <xf numFmtId="10" fontId="239" fillId="0" borderId="264" xfId="0" applyNumberFormat="1" applyFont="1" applyBorder="1" applyAlignment="1" applyProtection="1"/>
    <xf numFmtId="10" fontId="240" fillId="0" borderId="265" xfId="0" applyNumberFormat="1" applyFont="1" applyBorder="1" applyAlignment="1" applyProtection="1"/>
    <xf numFmtId="10" fontId="241" fillId="0" borderId="266" xfId="0" applyNumberFormat="1" applyFont="1" applyBorder="1" applyAlignment="1" applyProtection="1"/>
    <xf numFmtId="10" fontId="242" fillId="0" borderId="267" xfId="0" applyNumberFormat="1" applyFont="1" applyBorder="1" applyAlignment="1" applyProtection="1"/>
    <xf numFmtId="10" fontId="243" fillId="0" borderId="268" xfId="0" applyNumberFormat="1" applyFont="1" applyBorder="1" applyAlignment="1" applyProtection="1"/>
    <xf numFmtId="10" fontId="244" fillId="0" borderId="270" xfId="0" applyNumberFormat="1" applyFont="1" applyBorder="1" applyAlignment="1" applyProtection="1"/>
    <xf numFmtId="10" fontId="245" fillId="0" borderId="271" xfId="0" applyNumberFormat="1" applyFont="1" applyBorder="1" applyAlignment="1" applyProtection="1"/>
    <xf numFmtId="10" fontId="247" fillId="0" borderId="273" xfId="0" applyNumberFormat="1" applyFont="1" applyBorder="1" applyAlignment="1" applyProtection="1"/>
    <xf numFmtId="10" fontId="248" fillId="0" borderId="274" xfId="0" applyNumberFormat="1" applyFont="1" applyBorder="1" applyAlignment="1" applyProtection="1"/>
    <xf numFmtId="10" fontId="249" fillId="0" borderId="275" xfId="0" applyNumberFormat="1" applyFont="1" applyBorder="1" applyAlignment="1" applyProtection="1"/>
    <xf numFmtId="10" fontId="250" fillId="0" borderId="276" xfId="0" applyNumberFormat="1" applyFont="1" applyBorder="1" applyAlignment="1" applyProtection="1"/>
    <xf numFmtId="10" fontId="251" fillId="0" borderId="277" xfId="0" applyNumberFormat="1" applyFont="1" applyBorder="1" applyAlignment="1" applyProtection="1"/>
    <xf numFmtId="10" fontId="252" fillId="0" borderId="278" xfId="0" applyNumberFormat="1" applyFont="1" applyBorder="1" applyAlignment="1" applyProtection="1"/>
    <xf numFmtId="10" fontId="253" fillId="0" borderId="279" xfId="0" applyNumberFormat="1" applyFont="1" applyBorder="1" applyAlignment="1" applyProtection="1"/>
    <xf numFmtId="10" fontId="254" fillId="0" borderId="280" xfId="0" applyNumberFormat="1" applyFont="1" applyBorder="1" applyAlignment="1" applyProtection="1"/>
    <xf numFmtId="10" fontId="255" fillId="0" borderId="281" xfId="0" applyNumberFormat="1" applyFont="1" applyBorder="1" applyAlignment="1" applyProtection="1"/>
    <xf numFmtId="0" fontId="265" fillId="0" borderId="294" xfId="0" applyNumberFormat="1" applyFont="1" applyBorder="1" applyAlignment="1" applyProtection="1"/>
    <xf numFmtId="0" fontId="266" fillId="0" borderId="295" xfId="0" applyNumberFormat="1" applyFont="1" applyBorder="1" applyAlignment="1" applyProtection="1"/>
    <xf numFmtId="0" fontId="267" fillId="0" borderId="296" xfId="0" applyNumberFormat="1" applyFont="1" applyBorder="1" applyAlignment="1" applyProtection="1"/>
    <xf numFmtId="0" fontId="268" fillId="0" borderId="297" xfId="0" applyNumberFormat="1" applyFont="1" applyBorder="1" applyAlignment="1" applyProtection="1"/>
    <xf numFmtId="0" fontId="269" fillId="0" borderId="298" xfId="0" applyNumberFormat="1" applyFont="1" applyBorder="1" applyAlignment="1" applyProtection="1"/>
    <xf numFmtId="0" fontId="270" fillId="0" borderId="299" xfId="0" applyNumberFormat="1" applyFont="1" applyBorder="1" applyAlignment="1" applyProtection="1"/>
    <xf numFmtId="0" fontId="274" fillId="0" borderId="305" xfId="0" applyNumberFormat="1" applyFont="1" applyBorder="1" applyAlignment="1" applyProtection="1"/>
    <xf numFmtId="0" fontId="275" fillId="0" borderId="306" xfId="0" applyNumberFormat="1" applyFont="1" applyBorder="1" applyAlignment="1" applyProtection="1"/>
    <xf numFmtId="0" fontId="276" fillId="0" borderId="307" xfId="0" applyNumberFormat="1" applyFont="1" applyBorder="1" applyAlignment="1" applyProtection="1"/>
    <xf numFmtId="0" fontId="277" fillId="0" borderId="308" xfId="0" applyNumberFormat="1" applyFont="1" applyBorder="1" applyAlignment="1" applyProtection="1"/>
    <xf numFmtId="0" fontId="278" fillId="0" borderId="309" xfId="0" applyNumberFormat="1" applyFont="1" applyBorder="1" applyAlignment="1" applyProtection="1"/>
    <xf numFmtId="0" fontId="279" fillId="0" borderId="310" xfId="0" applyNumberFormat="1" applyFont="1" applyBorder="1" applyAlignment="1" applyProtection="1"/>
    <xf numFmtId="0" fontId="280" fillId="0" borderId="311" xfId="0" applyNumberFormat="1" applyFont="1" applyBorder="1" applyAlignment="1" applyProtection="1"/>
    <xf numFmtId="0" fontId="281" fillId="0" borderId="312" xfId="0" applyNumberFormat="1" applyFont="1" applyBorder="1" applyAlignment="1" applyProtection="1"/>
    <xf numFmtId="0" fontId="282" fillId="0" borderId="313" xfId="0" applyNumberFormat="1" applyFont="1" applyBorder="1" applyAlignment="1" applyProtection="1"/>
    <xf numFmtId="0" fontId="283" fillId="0" borderId="314" xfId="0" applyNumberFormat="1" applyFont="1" applyBorder="1" applyAlignment="1" applyProtection="1"/>
    <xf numFmtId="0" fontId="284" fillId="0" borderId="315" xfId="0" applyNumberFormat="1" applyFont="1" applyBorder="1" applyAlignment="1" applyProtection="1"/>
    <xf numFmtId="0" fontId="285" fillId="0" borderId="316" xfId="0" applyNumberFormat="1" applyFont="1" applyBorder="1" applyAlignment="1" applyProtection="1"/>
    <xf numFmtId="0" fontId="286" fillId="0" borderId="317" xfId="0" applyNumberFormat="1" applyFont="1" applyBorder="1" applyAlignment="1" applyProtection="1"/>
    <xf numFmtId="0" fontId="287" fillId="0" borderId="318" xfId="0" applyNumberFormat="1" applyFont="1" applyBorder="1" applyAlignment="1" applyProtection="1"/>
    <xf numFmtId="0" fontId="288" fillId="0" borderId="320" xfId="0" applyNumberFormat="1" applyFont="1" applyBorder="1" applyAlignment="1" applyProtection="1"/>
    <xf numFmtId="0" fontId="289" fillId="0" borderId="321" xfId="0" applyNumberFormat="1" applyFont="1" applyBorder="1" applyAlignment="1" applyProtection="1"/>
    <xf numFmtId="0" fontId="290" fillId="0" borderId="322" xfId="0" applyNumberFormat="1" applyFont="1" applyBorder="1" applyAlignment="1" applyProtection="1"/>
    <xf numFmtId="0" fontId="291" fillId="0" borderId="323" xfId="0" applyNumberFormat="1" applyFont="1" applyBorder="1" applyAlignment="1" applyProtection="1"/>
    <xf numFmtId="0" fontId="292" fillId="0" borderId="324" xfId="0" applyNumberFormat="1" applyFont="1" applyBorder="1" applyAlignment="1" applyProtection="1"/>
    <xf numFmtId="0" fontId="293" fillId="0" borderId="325" xfId="0" applyNumberFormat="1" applyFont="1" applyBorder="1" applyAlignment="1" applyProtection="1"/>
    <xf numFmtId="0" fontId="294" fillId="0" borderId="326" xfId="0" applyNumberFormat="1" applyFont="1" applyBorder="1" applyAlignment="1" applyProtection="1"/>
    <xf numFmtId="0" fontId="295" fillId="0" borderId="327" xfId="0" applyNumberFormat="1" applyFont="1" applyBorder="1" applyAlignment="1" applyProtection="1"/>
    <xf numFmtId="0" fontId="296" fillId="0" borderId="328" xfId="0" applyNumberFormat="1" applyFont="1" applyBorder="1" applyAlignment="1" applyProtection="1"/>
    <xf numFmtId="0" fontId="297" fillId="0" borderId="329" xfId="0" applyNumberFormat="1" applyFont="1" applyBorder="1" applyAlignment="1" applyProtection="1"/>
    <xf numFmtId="0" fontId="298" fillId="0" borderId="330" xfId="0" applyNumberFormat="1" applyFont="1" applyBorder="1" applyAlignment="1" applyProtection="1"/>
    <xf numFmtId="0" fontId="299" fillId="0" borderId="331" xfId="0" applyNumberFormat="1" applyFont="1" applyBorder="1" applyAlignment="1" applyProtection="1"/>
    <xf numFmtId="0" fontId="300" fillId="0" borderId="332" xfId="0" applyNumberFormat="1" applyFont="1" applyBorder="1" applyAlignment="1" applyProtection="1"/>
    <xf numFmtId="0" fontId="301" fillId="0" borderId="333" xfId="0" applyNumberFormat="1" applyFont="1" applyBorder="1" applyAlignment="1" applyProtection="1"/>
    <xf numFmtId="0" fontId="302" fillId="0" borderId="334" xfId="0" applyNumberFormat="1" applyFont="1" applyBorder="1" applyAlignment="1" applyProtection="1"/>
    <xf numFmtId="0" fontId="303" fillId="0" borderId="335" xfId="0" applyNumberFormat="1" applyFont="1" applyBorder="1" applyAlignment="1" applyProtection="1"/>
    <xf numFmtId="3" fontId="5" fillId="0" borderId="335" xfId="6" applyNumberFormat="1" applyFont="1"/>
    <xf numFmtId="0" fontId="6" fillId="0" borderId="335" xfId="6"/>
    <xf numFmtId="3" fontId="6" fillId="0" borderId="335" xfId="6" applyNumberFormat="1"/>
    <xf numFmtId="0" fontId="5" fillId="0" borderId="335" xfId="6" applyFont="1"/>
    <xf numFmtId="3" fontId="5" fillId="0" borderId="335" xfId="6" applyNumberFormat="1" applyFont="1" applyAlignment="1">
      <alignment horizontal="right"/>
    </xf>
    <xf numFmtId="5" fontId="6" fillId="0" borderId="335" xfId="6" applyNumberFormat="1"/>
    <xf numFmtId="10" fontId="5" fillId="0" borderId="335" xfId="6" applyNumberFormat="1" applyFont="1"/>
    <xf numFmtId="10" fontId="6" fillId="0" borderId="335" xfId="6" applyNumberFormat="1"/>
    <xf numFmtId="0" fontId="5" fillId="0" borderId="335" xfId="0" applyFont="1" applyBorder="1"/>
    <xf numFmtId="167" fontId="93" fillId="0" borderId="96" xfId="0" applyNumberFormat="1" applyFont="1" applyBorder="1" applyAlignment="1" applyProtection="1"/>
    <xf numFmtId="167" fontId="94" fillId="0" borderId="97" xfId="0" applyNumberFormat="1" applyFont="1" applyBorder="1" applyAlignment="1" applyProtection="1"/>
    <xf numFmtId="167" fontId="95" fillId="0" borderId="98" xfId="0" applyNumberFormat="1" applyFont="1" applyBorder="1" applyAlignment="1" applyProtection="1"/>
    <xf numFmtId="167" fontId="96" fillId="0" borderId="99" xfId="0" applyNumberFormat="1" applyFont="1" applyBorder="1" applyAlignment="1" applyProtection="1"/>
    <xf numFmtId="167" fontId="97" fillId="0" borderId="100" xfId="0" applyNumberFormat="1" applyFont="1" applyBorder="1" applyAlignment="1" applyProtection="1"/>
    <xf numFmtId="167" fontId="98" fillId="0" borderId="101" xfId="0" applyNumberFormat="1" applyFont="1" applyBorder="1" applyAlignment="1" applyProtection="1"/>
    <xf numFmtId="167" fontId="99" fillId="0" borderId="102" xfId="0" applyNumberFormat="1" applyFont="1" applyBorder="1" applyAlignment="1" applyProtection="1"/>
    <xf numFmtId="167" fontId="100" fillId="0" borderId="103" xfId="0" applyNumberFormat="1" applyFont="1" applyBorder="1" applyAlignment="1" applyProtection="1"/>
    <xf numFmtId="167" fontId="101" fillId="0" borderId="104" xfId="0" applyNumberFormat="1" applyFont="1" applyBorder="1" applyAlignment="1" applyProtection="1"/>
    <xf numFmtId="167" fontId="102" fillId="0" borderId="105" xfId="0" applyNumberFormat="1" applyFont="1" applyBorder="1" applyAlignment="1" applyProtection="1"/>
    <xf numFmtId="167" fontId="103" fillId="0" borderId="106" xfId="0" applyNumberFormat="1" applyFont="1" applyBorder="1" applyAlignment="1" applyProtection="1"/>
    <xf numFmtId="167" fontId="104" fillId="0" borderId="107" xfId="0" applyNumberFormat="1" applyFont="1" applyBorder="1" applyAlignment="1" applyProtection="1"/>
    <xf numFmtId="167" fontId="105" fillId="0" borderId="108" xfId="0" applyNumberFormat="1" applyFont="1" applyBorder="1" applyAlignment="1" applyProtection="1"/>
    <xf numFmtId="167" fontId="106" fillId="0" borderId="109" xfId="0" applyNumberFormat="1" applyFont="1" applyBorder="1" applyAlignment="1" applyProtection="1"/>
    <xf numFmtId="167" fontId="107" fillId="0" borderId="110" xfId="0" applyNumberFormat="1" applyFont="1" applyBorder="1" applyAlignment="1" applyProtection="1"/>
    <xf numFmtId="167" fontId="108" fillId="0" borderId="111" xfId="0" applyNumberFormat="1" applyFont="1" applyBorder="1" applyAlignment="1" applyProtection="1"/>
    <xf numFmtId="167" fontId="109" fillId="0" borderId="112" xfId="0" applyNumberFormat="1" applyFont="1" applyBorder="1" applyAlignment="1" applyProtection="1"/>
    <xf numFmtId="167" fontId="110" fillId="0" borderId="113" xfId="0" applyNumberFormat="1" applyFont="1" applyBorder="1" applyAlignment="1" applyProtection="1"/>
    <xf numFmtId="167" fontId="111" fillId="0" borderId="114" xfId="0" applyNumberFormat="1" applyFont="1" applyBorder="1" applyAlignment="1" applyProtection="1"/>
    <xf numFmtId="167" fontId="112" fillId="0" borderId="115" xfId="0" applyNumberFormat="1" applyFont="1" applyBorder="1" applyAlignment="1" applyProtection="1"/>
    <xf numFmtId="167" fontId="113" fillId="0" borderId="116" xfId="0" applyNumberFormat="1" applyFont="1" applyBorder="1" applyAlignment="1" applyProtection="1"/>
    <xf numFmtId="167" fontId="0" fillId="0" borderId="0" xfId="5" applyNumberFormat="1" applyFont="1"/>
    <xf numFmtId="167" fontId="0" fillId="0" borderId="228" xfId="5" applyNumberFormat="1" applyFont="1" applyBorder="1"/>
    <xf numFmtId="0" fontId="5" fillId="0" borderId="0" xfId="0" applyFont="1" applyAlignment="1">
      <alignment wrapText="1"/>
    </xf>
    <xf numFmtId="167" fontId="5" fillId="0" borderId="0" xfId="5" applyNumberFormat="1" applyFont="1" applyAlignment="1">
      <alignment wrapText="1"/>
    </xf>
    <xf numFmtId="0" fontId="5" fillId="0" borderId="218" xfId="0" applyNumberFormat="1" applyFont="1" applyBorder="1" applyAlignment="1" applyProtection="1">
      <alignment wrapText="1"/>
    </xf>
    <xf numFmtId="10" fontId="5" fillId="0" borderId="229" xfId="0" applyNumberFormat="1" applyFont="1" applyBorder="1" applyAlignment="1" applyProtection="1">
      <alignment wrapText="1"/>
    </xf>
    <xf numFmtId="0" fontId="5" fillId="0" borderId="219" xfId="0" applyNumberFormat="1" applyFont="1" applyBorder="1" applyAlignment="1" applyProtection="1">
      <alignment wrapText="1"/>
    </xf>
    <xf numFmtId="0" fontId="6" fillId="0" borderId="0" xfId="0" applyFont="1"/>
    <xf numFmtId="164" fontId="0" fillId="0" borderId="228" xfId="4" applyNumberFormat="1" applyFont="1" applyBorder="1"/>
    <xf numFmtId="2" fontId="5" fillId="0" borderId="335" xfId="3" applyNumberFormat="1" applyFont="1" applyBorder="1"/>
    <xf numFmtId="1" fontId="6" fillId="0" borderId="335" xfId="3" applyNumberFormat="1" applyFont="1" applyBorder="1"/>
    <xf numFmtId="6" fontId="0" fillId="0" borderId="0" xfId="0" applyNumberFormat="1"/>
    <xf numFmtId="168" fontId="0" fillId="0" borderId="0" xfId="0" applyNumberFormat="1"/>
    <xf numFmtId="0" fontId="5" fillId="0" borderId="0" xfId="0" applyFont="1"/>
    <xf numFmtId="0" fontId="5" fillId="0" borderId="336" xfId="0" applyFont="1" applyBorder="1"/>
    <xf numFmtId="1" fontId="0" fillId="0" borderId="0" xfId="0" applyNumberFormat="1"/>
    <xf numFmtId="164" fontId="0" fillId="0" borderId="0" xfId="4" applyNumberFormat="1" applyFont="1"/>
    <xf numFmtId="167" fontId="0" fillId="0" borderId="336" xfId="17" applyNumberFormat="1" applyFont="1" applyAlignment="1">
      <alignment wrapText="1"/>
    </xf>
    <xf numFmtId="0" fontId="6" fillId="0" borderId="336" xfId="18"/>
    <xf numFmtId="167" fontId="5" fillId="0" borderId="336" xfId="17" applyNumberFormat="1" applyFont="1" applyBorder="1" applyAlignment="1" applyProtection="1">
      <alignment wrapText="1"/>
    </xf>
    <xf numFmtId="0" fontId="5" fillId="0" borderId="336" xfId="18" applyFont="1"/>
    <xf numFmtId="0" fontId="0" fillId="0" borderId="336" xfId="16" applyNumberFormat="1" applyFont="1"/>
    <xf numFmtId="167" fontId="6" fillId="0" borderId="335" xfId="6" applyNumberFormat="1"/>
    <xf numFmtId="167" fontId="6" fillId="0" borderId="335" xfId="6" applyNumberFormat="1" applyAlignment="1">
      <alignment horizontal="right"/>
    </xf>
    <xf numFmtId="0" fontId="5" fillId="0" borderId="335" xfId="6" applyFont="1" applyAlignment="1">
      <alignment wrapText="1"/>
    </xf>
    <xf numFmtId="10" fontId="5" fillId="0" borderId="335" xfId="6" applyNumberFormat="1" applyFont="1" applyAlignment="1">
      <alignment wrapText="1"/>
    </xf>
    <xf numFmtId="0" fontId="6" fillId="0" borderId="335" xfId="6" applyAlignment="1">
      <alignment wrapText="1"/>
    </xf>
    <xf numFmtId="3" fontId="5" fillId="0" borderId="336" xfId="0" applyNumberFormat="1" applyFont="1" applyBorder="1"/>
    <xf numFmtId="0" fontId="6" fillId="0" borderId="6" xfId="0" applyNumberFormat="1" applyFont="1" applyBorder="1" applyAlignment="1" applyProtection="1">
      <alignment wrapText="1"/>
    </xf>
    <xf numFmtId="0" fontId="6" fillId="0" borderId="336" xfId="0" applyFont="1" applyBorder="1" applyAlignment="1">
      <alignment wrapText="1"/>
    </xf>
    <xf numFmtId="0" fontId="0" fillId="0" borderId="0" xfId="0" applyAlignment="1">
      <alignment wrapText="1"/>
    </xf>
    <xf numFmtId="3" fontId="5" fillId="0" borderId="120" xfId="0" applyNumberFormat="1" applyFont="1" applyBorder="1" applyAlignment="1" applyProtection="1"/>
    <xf numFmtId="5" fontId="5" fillId="0" borderId="153" xfId="0" applyNumberFormat="1" applyFont="1" applyBorder="1" applyAlignment="1" applyProtection="1"/>
    <xf numFmtId="3" fontId="5" fillId="0" borderId="173" xfId="0" applyNumberFormat="1" applyFont="1" applyBorder="1" applyAlignment="1" applyProtection="1"/>
    <xf numFmtId="2" fontId="5" fillId="0" borderId="179" xfId="0" applyNumberFormat="1" applyFont="1" applyBorder="1" applyAlignment="1" applyProtection="1"/>
    <xf numFmtId="3" fontId="5" fillId="0" borderId="212" xfId="0" applyNumberFormat="1" applyFont="1" applyBorder="1" applyAlignment="1" applyProtection="1"/>
    <xf numFmtId="167" fontId="0" fillId="0" borderId="0" xfId="0" applyNumberFormat="1"/>
    <xf numFmtId="0" fontId="5" fillId="0" borderId="319" xfId="0" applyNumberFormat="1" applyFont="1" applyBorder="1" applyAlignment="1" applyProtection="1"/>
    <xf numFmtId="3" fontId="0" fillId="0" borderId="0" xfId="0" applyNumberFormat="1"/>
    <xf numFmtId="0" fontId="6" fillId="0" borderId="216" xfId="1" applyFont="1"/>
    <xf numFmtId="10" fontId="5" fillId="0" borderId="85" xfId="0" applyNumberFormat="1" applyFont="1" applyBorder="1" applyAlignment="1" applyProtection="1"/>
    <xf numFmtId="0" fontId="256" fillId="0" borderId="282" xfId="0" applyNumberFormat="1" applyFont="1" applyBorder="1" applyAlignment="1" applyProtection="1">
      <alignment wrapText="1"/>
    </xf>
    <xf numFmtId="0" fontId="257" fillId="0" borderId="283" xfId="0" applyNumberFormat="1" applyFont="1" applyBorder="1" applyAlignment="1" applyProtection="1">
      <alignment wrapText="1"/>
    </xf>
    <xf numFmtId="0" fontId="258" fillId="0" borderId="284" xfId="0" applyNumberFormat="1" applyFont="1" applyBorder="1" applyAlignment="1" applyProtection="1">
      <alignment wrapText="1"/>
    </xf>
    <xf numFmtId="0" fontId="259" fillId="0" borderId="287" xfId="0" applyNumberFormat="1" applyFont="1" applyBorder="1" applyAlignment="1" applyProtection="1">
      <alignment wrapText="1"/>
    </xf>
    <xf numFmtId="0" fontId="260" fillId="0" borderId="288" xfId="0" applyNumberFormat="1" applyFont="1" applyBorder="1" applyAlignment="1" applyProtection="1">
      <alignment wrapText="1"/>
    </xf>
    <xf numFmtId="0" fontId="261" fillId="0" borderId="290" xfId="0" applyNumberFormat="1" applyFont="1" applyBorder="1" applyAlignment="1" applyProtection="1">
      <alignment wrapText="1"/>
    </xf>
    <xf numFmtId="0" fontId="262" fillId="0" borderId="291" xfId="0" applyNumberFormat="1" applyFont="1" applyBorder="1" applyAlignment="1" applyProtection="1">
      <alignment wrapText="1"/>
    </xf>
    <xf numFmtId="0" fontId="263" fillId="0" borderId="292" xfId="0" applyNumberFormat="1" applyFont="1" applyBorder="1" applyAlignment="1" applyProtection="1">
      <alignment wrapText="1"/>
    </xf>
    <xf numFmtId="0" fontId="264" fillId="0" borderId="293" xfId="0" applyNumberFormat="1" applyFont="1" applyBorder="1" applyAlignment="1" applyProtection="1">
      <alignment wrapText="1"/>
    </xf>
    <xf numFmtId="0" fontId="5" fillId="0" borderId="336" xfId="18" applyFont="1" applyAlignment="1">
      <alignment horizontal="left"/>
    </xf>
    <xf numFmtId="3" fontId="5" fillId="0" borderId="335" xfId="6" applyNumberFormat="1" applyFont="1" applyAlignment="1">
      <alignment wrapText="1"/>
    </xf>
    <xf numFmtId="167" fontId="6" fillId="0" borderId="335" xfId="5" applyNumberFormat="1" applyFont="1" applyBorder="1"/>
    <xf numFmtId="167" fontId="6" fillId="0" borderId="336" xfId="0" applyNumberFormat="1" applyFont="1" applyBorder="1"/>
    <xf numFmtId="168" fontId="170" fillId="0" borderId="184" xfId="0" applyNumberFormat="1" applyFont="1" applyBorder="1" applyAlignment="1" applyProtection="1"/>
    <xf numFmtId="168" fontId="171" fillId="0" borderId="185" xfId="0" applyNumberFormat="1" applyFont="1" applyBorder="1" applyAlignment="1" applyProtection="1"/>
    <xf numFmtId="168" fontId="172" fillId="0" borderId="186" xfId="0" applyNumberFormat="1" applyFont="1" applyBorder="1" applyAlignment="1" applyProtection="1"/>
    <xf numFmtId="167" fontId="173" fillId="0" borderId="197" xfId="0" applyNumberFormat="1" applyFont="1" applyBorder="1" applyAlignment="1" applyProtection="1"/>
    <xf numFmtId="167" fontId="174" fillId="0" borderId="198" xfId="0" applyNumberFormat="1" applyFont="1" applyBorder="1" applyAlignment="1" applyProtection="1"/>
    <xf numFmtId="167" fontId="175" fillId="0" borderId="199" xfId="0" applyNumberFormat="1" applyFont="1" applyBorder="1" applyAlignment="1" applyProtection="1"/>
    <xf numFmtId="167" fontId="178" fillId="0" borderId="202" xfId="0" applyNumberFormat="1" applyFont="1" applyBorder="1" applyAlignment="1" applyProtection="1"/>
    <xf numFmtId="167" fontId="179" fillId="0" borderId="203" xfId="0" applyNumberFormat="1" applyFont="1" applyBorder="1" applyAlignment="1" applyProtection="1"/>
    <xf numFmtId="167" fontId="180" fillId="0" borderId="204" xfId="0" applyNumberFormat="1" applyFont="1" applyBorder="1" applyAlignment="1" applyProtection="1"/>
    <xf numFmtId="167" fontId="6" fillId="0" borderId="181" xfId="5" applyNumberFormat="1" applyFont="1" applyBorder="1" applyAlignment="1" applyProtection="1"/>
    <xf numFmtId="167" fontId="168" fillId="0" borderId="182" xfId="5" applyNumberFormat="1" applyFont="1" applyBorder="1" applyAlignment="1" applyProtection="1"/>
    <xf numFmtId="167" fontId="169" fillId="0" borderId="183" xfId="5" applyNumberFormat="1" applyFont="1" applyBorder="1" applyAlignment="1" applyProtection="1"/>
    <xf numFmtId="166" fontId="6" fillId="0" borderId="335" xfId="6" applyNumberFormat="1"/>
    <xf numFmtId="3" fontId="5" fillId="0" borderId="336" xfId="18" applyNumberFormat="1" applyFont="1"/>
    <xf numFmtId="3" fontId="6" fillId="0" borderId="336" xfId="18" applyNumberFormat="1"/>
    <xf numFmtId="167" fontId="0" fillId="0" borderId="336" xfId="17" applyNumberFormat="1" applyFont="1"/>
    <xf numFmtId="3" fontId="5" fillId="0" borderId="336" xfId="18" applyNumberFormat="1" applyFont="1" applyAlignment="1">
      <alignment horizontal="left"/>
    </xf>
    <xf numFmtId="3" fontId="5" fillId="0" borderId="336" xfId="18" applyNumberFormat="1" applyFont="1" applyAlignment="1">
      <alignment horizontal="right"/>
    </xf>
    <xf numFmtId="3" fontId="5" fillId="0" borderId="336" xfId="0" applyNumberFormat="1" applyFont="1" applyBorder="1" applyAlignment="1">
      <alignment wrapText="1"/>
    </xf>
    <xf numFmtId="3" fontId="6" fillId="0" borderId="336" xfId="0" applyNumberFormat="1" applyFont="1" applyBorder="1"/>
    <xf numFmtId="3" fontId="5" fillId="0" borderId="336" xfId="0" applyNumberFormat="1" applyFont="1" applyBorder="1" applyAlignment="1">
      <alignment horizontal="left"/>
    </xf>
    <xf numFmtId="3" fontId="6" fillId="0" borderId="336" xfId="0" applyNumberFormat="1" applyFont="1" applyBorder="1" applyAlignment="1">
      <alignment horizontal="right"/>
    </xf>
    <xf numFmtId="3" fontId="5" fillId="0" borderId="336" xfId="0" applyNumberFormat="1" applyFont="1" applyBorder="1" applyAlignment="1">
      <alignment horizontal="right"/>
    </xf>
    <xf numFmtId="164" fontId="0" fillId="0" borderId="336" xfId="16" applyNumberFormat="1" applyFont="1"/>
    <xf numFmtId="167" fontId="0" fillId="0" borderId="336" xfId="17" applyNumberFormat="1" applyFont="1" applyBorder="1"/>
    <xf numFmtId="164" fontId="0" fillId="0" borderId="336" xfId="16" applyNumberFormat="1" applyFont="1" applyBorder="1"/>
    <xf numFmtId="167" fontId="6" fillId="0" borderId="336" xfId="18" applyNumberFormat="1"/>
    <xf numFmtId="0" fontId="6" fillId="0" borderId="336" xfId="18" applyAlignment="1">
      <alignment horizontal="right"/>
    </xf>
    <xf numFmtId="9" fontId="0" fillId="0" borderId="336" xfId="17" applyFont="1" applyBorder="1"/>
    <xf numFmtId="167" fontId="0" fillId="0" borderId="336" xfId="17" applyNumberFormat="1" applyFont="1" applyBorder="1" applyAlignment="1" applyProtection="1">
      <alignment horizontal="right"/>
    </xf>
    <xf numFmtId="10" fontId="6" fillId="0" borderId="336" xfId="0" applyNumberFormat="1" applyFont="1" applyBorder="1" applyAlignment="1">
      <alignment horizontal="right"/>
    </xf>
    <xf numFmtId="10" fontId="6" fillId="0" borderId="336" xfId="0" applyNumberFormat="1" applyFont="1" applyBorder="1"/>
    <xf numFmtId="0" fontId="5" fillId="0" borderId="336" xfId="0" applyFont="1" applyBorder="1" applyAlignment="1">
      <alignment horizontal="right"/>
    </xf>
    <xf numFmtId="164" fontId="5" fillId="0" borderId="336" xfId="16" applyNumberFormat="1" applyFont="1" applyBorder="1" applyAlignment="1" applyProtection="1">
      <alignment wrapText="1"/>
    </xf>
    <xf numFmtId="167" fontId="5" fillId="0" borderId="336" xfId="17" applyNumberFormat="1" applyFont="1" applyAlignment="1">
      <alignment wrapText="1"/>
    </xf>
    <xf numFmtId="167" fontId="5" fillId="0" borderId="0" xfId="0" applyNumberFormat="1" applyFont="1" applyAlignment="1">
      <alignment wrapText="1"/>
    </xf>
    <xf numFmtId="0" fontId="5" fillId="0" borderId="336" xfId="18" applyFont="1" applyAlignment="1">
      <alignment wrapText="1"/>
    </xf>
    <xf numFmtId="164" fontId="0" fillId="0" borderId="336" xfId="16" applyNumberFormat="1" applyFont="1" applyBorder="1" applyAlignment="1">
      <alignment wrapText="1"/>
    </xf>
    <xf numFmtId="43" fontId="6" fillId="0" borderId="336" xfId="16" applyFont="1" applyBorder="1"/>
    <xf numFmtId="167" fontId="5" fillId="0" borderId="336" xfId="18" applyNumberFormat="1" applyFont="1" applyAlignment="1">
      <alignment wrapText="1"/>
    </xf>
    <xf numFmtId="167" fontId="6" fillId="0" borderId="336" xfId="18" applyNumberFormat="1" applyAlignment="1">
      <alignment horizontal="right"/>
    </xf>
    <xf numFmtId="1" fontId="6" fillId="0" borderId="336" xfId="18" applyNumberFormat="1" applyAlignment="1">
      <alignment horizontal="right"/>
    </xf>
    <xf numFmtId="1" fontId="6" fillId="0" borderId="336" xfId="18" applyNumberFormat="1"/>
    <xf numFmtId="164" fontId="6" fillId="0" borderId="336" xfId="4" applyNumberFormat="1" applyFont="1" applyBorder="1" applyAlignment="1">
      <alignment horizontal="right"/>
    </xf>
    <xf numFmtId="0" fontId="5" fillId="0" borderId="0" xfId="0" applyFont="1" applyAlignment="1">
      <alignment horizontal="left" vertical="top" wrapText="1"/>
    </xf>
    <xf numFmtId="0" fontId="5" fillId="0" borderId="0" xfId="0" applyFont="1" applyAlignment="1">
      <alignment horizontal="left" vertical="top"/>
    </xf>
    <xf numFmtId="0" fontId="4" fillId="0" borderId="216" xfId="3"/>
    <xf numFmtId="10" fontId="83" fillId="0" borderId="86" xfId="0" applyNumberFormat="1" applyFont="1" applyBorder="1" applyAlignment="1" applyProtection="1">
      <alignment wrapText="1"/>
    </xf>
    <xf numFmtId="10" fontId="84" fillId="0" borderId="87" xfId="0" applyNumberFormat="1" applyFont="1" applyBorder="1" applyAlignment="1" applyProtection="1">
      <alignment wrapText="1"/>
    </xf>
    <xf numFmtId="10" fontId="85" fillId="0" borderId="88" xfId="0" applyNumberFormat="1" applyFont="1" applyBorder="1" applyAlignment="1" applyProtection="1">
      <alignment wrapText="1"/>
    </xf>
    <xf numFmtId="3" fontId="11" fillId="0" borderId="13" xfId="0" applyNumberFormat="1" applyFont="1" applyBorder="1" applyAlignment="1" applyProtection="1">
      <alignment wrapText="1"/>
    </xf>
    <xf numFmtId="3" fontId="12" fillId="0" borderId="14" xfId="0" applyNumberFormat="1" applyFont="1" applyBorder="1" applyAlignment="1" applyProtection="1">
      <alignment wrapText="1"/>
    </xf>
    <xf numFmtId="3" fontId="13" fillId="0" borderId="15" xfId="0" applyNumberFormat="1" applyFont="1" applyBorder="1" applyAlignment="1" applyProtection="1">
      <alignment wrapText="1"/>
    </xf>
    <xf numFmtId="0" fontId="192" fillId="0" borderId="216" xfId="1" applyAlignment="1">
      <alignment wrapText="1"/>
    </xf>
    <xf numFmtId="0" fontId="271" fillId="0" borderId="300" xfId="0" applyNumberFormat="1" applyFont="1" applyBorder="1" applyAlignment="1" applyProtection="1">
      <alignment wrapText="1"/>
    </xf>
    <xf numFmtId="0" fontId="272" fillId="0" borderId="301" xfId="0" applyNumberFormat="1" applyFont="1" applyBorder="1" applyAlignment="1" applyProtection="1">
      <alignment wrapText="1"/>
    </xf>
    <xf numFmtId="0" fontId="273" fillId="0" borderId="302" xfId="0" applyNumberFormat="1" applyFont="1" applyBorder="1" applyAlignment="1" applyProtection="1">
      <alignment wrapText="1"/>
    </xf>
    <xf numFmtId="3" fontId="188" fillId="0" borderId="214" xfId="0" applyNumberFormat="1" applyFont="1" applyBorder="1" applyAlignment="1" applyProtection="1">
      <alignment wrapText="1"/>
    </xf>
    <xf numFmtId="3" fontId="189" fillId="0" borderId="215" xfId="0" applyNumberFormat="1" applyFont="1" applyBorder="1" applyAlignment="1" applyProtection="1">
      <alignment wrapText="1"/>
    </xf>
    <xf numFmtId="0" fontId="184" fillId="0" borderId="208" xfId="0" applyNumberFormat="1" applyFont="1" applyBorder="1" applyAlignment="1" applyProtection="1">
      <alignment wrapText="1"/>
    </xf>
    <xf numFmtId="10" fontId="191" fillId="0" borderId="192" xfId="0" applyNumberFormat="1" applyFont="1" applyBorder="1" applyAlignment="1" applyProtection="1">
      <alignment wrapText="1"/>
    </xf>
    <xf numFmtId="10" fontId="191" fillId="0" borderId="193" xfId="0" applyNumberFormat="1" applyFont="1" applyBorder="1" applyAlignment="1" applyProtection="1">
      <alignment wrapText="1"/>
    </xf>
    <xf numFmtId="10" fontId="191" fillId="0" borderId="194" xfId="0" applyNumberFormat="1" applyFont="1" applyBorder="1" applyAlignment="1" applyProtection="1">
      <alignment wrapText="1"/>
    </xf>
    <xf numFmtId="3" fontId="164" fillId="0" borderId="175" xfId="0" applyNumberFormat="1" applyFont="1" applyBorder="1" applyAlignment="1" applyProtection="1">
      <alignment wrapText="1"/>
    </xf>
    <xf numFmtId="3" fontId="165" fillId="0" borderId="176" xfId="0" applyNumberFormat="1" applyFont="1" applyBorder="1" applyAlignment="1" applyProtection="1">
      <alignment wrapText="1"/>
    </xf>
    <xf numFmtId="3" fontId="166" fillId="0" borderId="177" xfId="0" applyNumberFormat="1" applyFont="1" applyBorder="1" applyAlignment="1" applyProtection="1">
      <alignment wrapText="1"/>
    </xf>
    <xf numFmtId="5" fontId="158" fillId="0" borderId="167" xfId="0" applyNumberFormat="1" applyFont="1" applyBorder="1" applyAlignment="1" applyProtection="1">
      <alignment wrapText="1"/>
    </xf>
    <xf numFmtId="5" fontId="159" fillId="0" borderId="168" xfId="0" applyNumberFormat="1" applyFont="1" applyBorder="1" applyAlignment="1" applyProtection="1">
      <alignment wrapText="1"/>
    </xf>
    <xf numFmtId="5" fontId="160" fillId="0" borderId="169" xfId="0" applyNumberFormat="1" applyFont="1" applyBorder="1" applyAlignment="1" applyProtection="1">
      <alignment wrapText="1"/>
    </xf>
    <xf numFmtId="3" fontId="5" fillId="0" borderId="336" xfId="18" applyNumberFormat="1" applyFont="1" applyAlignment="1">
      <alignment wrapText="1"/>
    </xf>
    <xf numFmtId="0" fontId="5" fillId="0" borderId="216" xfId="1" applyFont="1"/>
    <xf numFmtId="0" fontId="6" fillId="0" borderId="336" xfId="18" applyFont="1"/>
    <xf numFmtId="0" fontId="6" fillId="0" borderId="336" xfId="16" applyNumberFormat="1" applyFont="1"/>
    <xf numFmtId="0" fontId="6" fillId="0" borderId="335" xfId="6" applyFont="1"/>
    <xf numFmtId="3" fontId="6" fillId="0" borderId="335" xfId="6" applyNumberFormat="1" applyFont="1"/>
    <xf numFmtId="0" fontId="6" fillId="0" borderId="216" xfId="3" applyFont="1"/>
    <xf numFmtId="3" fontId="6" fillId="0" borderId="12" xfId="0" applyNumberFormat="1" applyFont="1" applyBorder="1" applyAlignment="1" applyProtection="1"/>
    <xf numFmtId="3" fontId="6" fillId="0" borderId="213" xfId="0" applyNumberFormat="1" applyFont="1" applyBorder="1" applyAlignment="1" applyProtection="1"/>
    <xf numFmtId="2" fontId="6" fillId="0" borderId="180" xfId="0" applyNumberFormat="1" applyFont="1" applyBorder="1" applyAlignment="1" applyProtection="1"/>
    <xf numFmtId="3" fontId="6" fillId="0" borderId="174" xfId="0" applyNumberFormat="1" applyFont="1" applyBorder="1" applyAlignment="1" applyProtection="1"/>
    <xf numFmtId="3" fontId="6" fillId="0" borderId="336" xfId="18" applyNumberFormat="1" applyFont="1"/>
    <xf numFmtId="3" fontId="6" fillId="0" borderId="121" xfId="0" applyNumberFormat="1" applyFont="1" applyBorder="1" applyAlignment="1" applyProtection="1"/>
    <xf numFmtId="0" fontId="6" fillId="0" borderId="2" xfId="0" applyNumberFormat="1" applyFont="1" applyBorder="1" applyAlignment="1" applyProtection="1"/>
    <xf numFmtId="0" fontId="163" fillId="0" borderId="172" xfId="0" applyNumberFormat="1" applyFont="1" applyBorder="1" applyAlignment="1" applyProtection="1">
      <alignment horizontal="left"/>
    </xf>
    <xf numFmtId="0" fontId="5" fillId="0" borderId="216" xfId="0" applyFont="1" applyBorder="1" applyAlignment="1">
      <alignment horizontal="left"/>
    </xf>
    <xf numFmtId="0" fontId="2" fillId="0" borderId="216" xfId="3" applyFont="1"/>
    <xf numFmtId="0" fontId="190" fillId="0" borderId="216" xfId="3" applyFont="1" applyAlignment="1">
      <alignment horizontal="left" vertical="center" wrapText="1" indent="2"/>
    </xf>
    <xf numFmtId="164" fontId="0" fillId="0" borderId="0" xfId="0" applyNumberFormat="1"/>
    <xf numFmtId="3" fontId="322" fillId="0" borderId="335" xfId="6" applyNumberFormat="1" applyFont="1"/>
    <xf numFmtId="0" fontId="322" fillId="0" borderId="0" xfId="0" applyFont="1"/>
    <xf numFmtId="0" fontId="6" fillId="0" borderId="0" xfId="0" applyFont="1" applyAlignment="1">
      <alignment horizontal="left" vertical="top" wrapText="1"/>
    </xf>
    <xf numFmtId="169" fontId="6" fillId="0" borderId="335" xfId="6" applyNumberFormat="1"/>
    <xf numFmtId="167" fontId="14" fillId="0" borderId="16" xfId="5" applyNumberFormat="1" applyFont="1" applyBorder="1" applyAlignment="1" applyProtection="1"/>
    <xf numFmtId="167" fontId="6" fillId="0" borderId="336" xfId="5" applyNumberFormat="1" applyFont="1" applyBorder="1"/>
    <xf numFmtId="164" fontId="6" fillId="0" borderId="336" xfId="4" applyNumberFormat="1" applyFont="1" applyBorder="1"/>
    <xf numFmtId="165" fontId="190" fillId="0" borderId="216" xfId="3" applyNumberFormat="1" applyFont="1"/>
    <xf numFmtId="9" fontId="6" fillId="0" borderId="335" xfId="5" applyFont="1" applyBorder="1"/>
    <xf numFmtId="43" fontId="246" fillId="0" borderId="272" xfId="4" applyFont="1" applyBorder="1" applyAlignment="1" applyProtection="1"/>
    <xf numFmtId="9" fontId="6" fillId="0" borderId="335" xfId="6" applyNumberFormat="1"/>
    <xf numFmtId="0" fontId="6" fillId="0" borderId="336" xfId="18" applyFont="1" applyAlignment="1">
      <alignment horizontal="right"/>
    </xf>
    <xf numFmtId="0" fontId="5" fillId="0" borderId="303" xfId="0" applyNumberFormat="1" applyFont="1" applyBorder="1" applyAlignment="1" applyProtection="1">
      <alignment wrapText="1"/>
    </xf>
    <xf numFmtId="0" fontId="5" fillId="0" borderId="304" xfId="0" applyNumberFormat="1" applyFont="1" applyBorder="1" applyAlignment="1" applyProtection="1">
      <alignment wrapText="1"/>
    </xf>
    <xf numFmtId="0" fontId="6" fillId="0" borderId="336" xfId="0" applyFont="1" applyBorder="1"/>
    <xf numFmtId="167" fontId="6" fillId="0" borderId="228" xfId="5" applyNumberFormat="1" applyFont="1" applyBorder="1"/>
    <xf numFmtId="10" fontId="6" fillId="0" borderId="269" xfId="0" applyNumberFormat="1" applyFont="1" applyBorder="1" applyAlignment="1" applyProtection="1"/>
    <xf numFmtId="167" fontId="6" fillId="0" borderId="0" xfId="5" applyNumberFormat="1" applyFont="1"/>
    <xf numFmtId="3" fontId="5" fillId="0" borderId="11" xfId="0" applyNumberFormat="1" applyFont="1" applyBorder="1" applyAlignment="1" applyProtection="1"/>
    <xf numFmtId="0" fontId="5" fillId="0" borderId="217" xfId="0" applyNumberFormat="1" applyFont="1" applyBorder="1" applyAlignment="1" applyProtection="1"/>
    <xf numFmtId="0" fontId="5" fillId="0" borderId="1" xfId="0" applyNumberFormat="1" applyFont="1" applyBorder="1" applyAlignment="1" applyProtection="1"/>
    <xf numFmtId="164" fontId="5" fillId="0" borderId="0" xfId="4" applyNumberFormat="1" applyFont="1" applyAlignment="1">
      <alignment wrapText="1"/>
    </xf>
    <xf numFmtId="164" fontId="6" fillId="0" borderId="228" xfId="4" applyNumberFormat="1" applyFont="1" applyBorder="1"/>
    <xf numFmtId="164" fontId="6" fillId="0" borderId="0" xfId="4" applyNumberFormat="1" applyFont="1"/>
    <xf numFmtId="0" fontId="191" fillId="0" borderId="216" xfId="1" applyFont="1" applyAlignment="1">
      <alignment wrapText="1"/>
    </xf>
    <xf numFmtId="0" fontId="190" fillId="0" borderId="336" xfId="0" applyNumberFormat="1" applyFont="1" applyFill="1" applyBorder="1" applyAlignment="1" applyProtection="1"/>
    <xf numFmtId="0" fontId="190" fillId="0" borderId="336" xfId="0" applyNumberFormat="1" applyFont="1" applyFill="1" applyBorder="1" applyAlignment="1" applyProtection="1">
      <alignment horizontal="center" vertical="center" wrapText="1"/>
    </xf>
    <xf numFmtId="164" fontId="6" fillId="0" borderId="336" xfId="18" applyNumberFormat="1"/>
    <xf numFmtId="3" fontId="117" fillId="0" borderId="122" xfId="0" applyNumberFormat="1" applyFont="1" applyBorder="1" applyAlignment="1" applyProtection="1">
      <alignment horizontal="right" wrapText="1"/>
    </xf>
    <xf numFmtId="3" fontId="118" fillId="0" borderId="123" xfId="0" applyNumberFormat="1" applyFont="1" applyBorder="1" applyAlignment="1" applyProtection="1">
      <alignment horizontal="right" wrapText="1"/>
    </xf>
    <xf numFmtId="3" fontId="119" fillId="0" borderId="124" xfId="0" applyNumberFormat="1" applyFont="1" applyBorder="1" applyAlignment="1" applyProtection="1">
      <alignment horizontal="right" wrapText="1"/>
    </xf>
    <xf numFmtId="1" fontId="0" fillId="0" borderId="336" xfId="0" applyNumberFormat="1" applyBorder="1"/>
    <xf numFmtId="164" fontId="5" fillId="0" borderId="336" xfId="4" applyNumberFormat="1" applyFont="1" applyBorder="1" applyAlignment="1">
      <alignment wrapText="1"/>
    </xf>
    <xf numFmtId="164" fontId="0" fillId="0" borderId="336" xfId="4" applyNumberFormat="1" applyFont="1" applyBorder="1"/>
    <xf numFmtId="164" fontId="0" fillId="0" borderId="336" xfId="4" applyNumberFormat="1" applyFont="1" applyBorder="1" applyAlignment="1" applyProtection="1">
      <alignment horizontal="right"/>
    </xf>
    <xf numFmtId="164" fontId="5" fillId="0" borderId="336" xfId="4" applyNumberFormat="1" applyFont="1" applyBorder="1" applyAlignment="1" applyProtection="1">
      <alignment wrapText="1"/>
    </xf>
    <xf numFmtId="164" fontId="6" fillId="0" borderId="336" xfId="4" applyNumberFormat="1" applyFont="1" applyBorder="1" applyAlignment="1" applyProtection="1"/>
    <xf numFmtId="164" fontId="5" fillId="0" borderId="336" xfId="4" applyNumberFormat="1" applyFont="1" applyBorder="1"/>
    <xf numFmtId="0" fontId="0" fillId="0" borderId="0" xfId="0" applyAlignment="1">
      <alignment horizontal="left"/>
    </xf>
    <xf numFmtId="0" fontId="6" fillId="0" borderId="0" xfId="0" applyFont="1" applyAlignment="1">
      <alignment horizontal="right"/>
    </xf>
    <xf numFmtId="0" fontId="191" fillId="0" borderId="3" xfId="0" applyNumberFormat="1" applyFont="1" applyBorder="1" applyAlignment="1" applyProtection="1">
      <alignment vertical="top"/>
    </xf>
    <xf numFmtId="0" fontId="191" fillId="0" borderId="0" xfId="0" applyFont="1" applyAlignment="1">
      <alignment vertical="top"/>
    </xf>
    <xf numFmtId="0" fontId="191" fillId="0" borderId="5" xfId="0" applyNumberFormat="1" applyFont="1" applyBorder="1" applyAlignment="1" applyProtection="1">
      <alignment vertical="top"/>
    </xf>
    <xf numFmtId="0" fontId="5" fillId="0" borderId="289" xfId="0" applyNumberFormat="1" applyFont="1" applyBorder="1" applyAlignment="1" applyProtection="1">
      <alignment wrapText="1"/>
    </xf>
    <xf numFmtId="164" fontId="0" fillId="0" borderId="0" xfId="16" applyNumberFormat="1" applyFont="1" applyBorder="1"/>
    <xf numFmtId="0" fontId="5" fillId="0" borderId="4" xfId="0" applyNumberFormat="1" applyFont="1" applyBorder="1" applyAlignment="1" applyProtection="1">
      <alignment vertical="top"/>
    </xf>
    <xf numFmtId="0" fontId="6" fillId="0" borderId="336" xfId="6" applyFill="1" applyBorder="1"/>
    <xf numFmtId="3" fontId="5" fillId="0" borderId="336" xfId="6" applyNumberFormat="1" applyFont="1" applyFill="1" applyBorder="1"/>
    <xf numFmtId="3" fontId="6" fillId="0" borderId="336" xfId="6" applyNumberFormat="1" applyFill="1" applyBorder="1"/>
    <xf numFmtId="3" fontId="5" fillId="0" borderId="336" xfId="53" applyNumberFormat="1" applyFont="1"/>
    <xf numFmtId="0" fontId="324" fillId="0" borderId="336" xfId="53"/>
    <xf numFmtId="3" fontId="6" fillId="0" borderId="336" xfId="53" applyNumberFormat="1" applyFont="1"/>
    <xf numFmtId="3" fontId="5" fillId="0" borderId="336" xfId="53" applyNumberFormat="1" applyFont="1" applyAlignment="1">
      <alignment wrapText="1"/>
    </xf>
    <xf numFmtId="3" fontId="5" fillId="0" borderId="336" xfId="53" applyNumberFormat="1" applyFont="1" applyAlignment="1">
      <alignment horizontal="right"/>
    </xf>
    <xf numFmtId="164" fontId="6" fillId="0" borderId="336" xfId="16" applyNumberFormat="1" applyFont="1" applyBorder="1" applyAlignment="1" applyProtection="1">
      <alignment horizontal="right"/>
    </xf>
    <xf numFmtId="164" fontId="6" fillId="0" borderId="336" xfId="16" applyNumberFormat="1" applyFont="1" applyBorder="1" applyAlignment="1" applyProtection="1"/>
    <xf numFmtId="164" fontId="324" fillId="0" borderId="336" xfId="53" applyNumberFormat="1"/>
    <xf numFmtId="0" fontId="5" fillId="0" borderId="336" xfId="53" applyFont="1"/>
    <xf numFmtId="164" fontId="324" fillId="0" borderId="336" xfId="53" applyNumberFormat="1" applyAlignment="1">
      <alignment horizontal="right"/>
    </xf>
    <xf numFmtId="0" fontId="324" fillId="0" borderId="336" xfId="53" applyAlignment="1">
      <alignment horizontal="right"/>
    </xf>
    <xf numFmtId="0" fontId="6" fillId="0" borderId="336" xfId="53" applyFont="1"/>
    <xf numFmtId="0" fontId="5" fillId="0" borderId="336" xfId="54" applyFont="1"/>
    <xf numFmtId="0" fontId="5" fillId="0" borderId="336" xfId="53" applyFont="1" applyAlignment="1">
      <alignment wrapText="1"/>
    </xf>
    <xf numFmtId="164" fontId="6" fillId="0" borderId="336" xfId="16" applyNumberFormat="1" applyFont="1" applyBorder="1" applyAlignment="1">
      <alignment horizontal="right"/>
    </xf>
    <xf numFmtId="164" fontId="6" fillId="0" borderId="336" xfId="16" applyNumberFormat="1" applyFont="1" applyBorder="1"/>
    <xf numFmtId="0" fontId="6" fillId="0" borderId="336" xfId="53" applyFont="1" applyAlignment="1">
      <alignment vertical="top" wrapText="1"/>
    </xf>
    <xf numFmtId="0" fontId="6" fillId="0" borderId="0" xfId="0" applyFont="1" applyAlignment="1">
      <alignment horizontal="left" vertical="top" wrapText="1"/>
    </xf>
    <xf numFmtId="0" fontId="6" fillId="0" borderId="336" xfId="18" applyAlignment="1">
      <alignment horizontal="left" vertical="top" wrapText="1"/>
    </xf>
    <xf numFmtId="0" fontId="6" fillId="0" borderId="216" xfId="1" applyFont="1" applyAlignment="1">
      <alignment vertical="top" wrapText="1"/>
    </xf>
    <xf numFmtId="0" fontId="4" fillId="0" borderId="216" xfId="3" applyAlignment="1">
      <alignment horizontal="left" vertical="center" wrapText="1" indent="1"/>
    </xf>
    <xf numFmtId="0" fontId="4" fillId="0" borderId="216" xfId="3"/>
    <xf numFmtId="0" fontId="190" fillId="0" borderId="216" xfId="3" applyFont="1" applyAlignment="1">
      <alignment horizontal="left" vertical="center" wrapText="1"/>
    </xf>
    <xf numFmtId="0" fontId="4" fillId="0" borderId="216" xfId="3" applyAlignment="1">
      <alignment horizontal="left" vertical="center" wrapText="1"/>
    </xf>
    <xf numFmtId="0" fontId="2" fillId="0" borderId="216" xfId="3" applyFont="1" applyAlignment="1">
      <alignment horizontal="left" vertical="center" wrapText="1" indent="1"/>
    </xf>
    <xf numFmtId="0" fontId="5" fillId="0" borderId="225" xfId="0" applyNumberFormat="1" applyFont="1" applyBorder="1" applyAlignment="1" applyProtection="1">
      <alignment horizontal="center" vertical="center"/>
    </xf>
    <xf numFmtId="0" fontId="202" fillId="0" borderId="225" xfId="0" applyNumberFormat="1" applyFont="1" applyBorder="1" applyAlignment="1" applyProtection="1">
      <alignment horizontal="center" vertical="center"/>
    </xf>
    <xf numFmtId="0" fontId="203" fillId="0" borderId="226" xfId="0" applyNumberFormat="1" applyFont="1" applyBorder="1" applyAlignment="1" applyProtection="1">
      <alignment horizontal="center" vertical="center"/>
    </xf>
    <xf numFmtId="0" fontId="5" fillId="0" borderId="227" xfId="0" applyNumberFormat="1" applyFont="1" applyBorder="1" applyAlignment="1" applyProtection="1">
      <alignment horizontal="center" vertical="center"/>
    </xf>
    <xf numFmtId="0" fontId="204" fillId="0" borderId="227" xfId="0" applyNumberFormat="1" applyFont="1" applyBorder="1" applyAlignment="1" applyProtection="1">
      <alignment horizontal="center" vertical="center"/>
    </xf>
    <xf numFmtId="0" fontId="6" fillId="0" borderId="0" xfId="0" applyFont="1" applyAlignment="1">
      <alignment vertical="top" wrapText="1"/>
    </xf>
    <xf numFmtId="0" fontId="0" fillId="0" borderId="0" xfId="0" applyAlignment="1">
      <alignment horizontal="left" vertical="top" wrapText="1"/>
    </xf>
    <xf numFmtId="0" fontId="0" fillId="0" borderId="0" xfId="0" applyAlignment="1">
      <alignment vertical="top" wrapText="1"/>
    </xf>
    <xf numFmtId="0" fontId="6" fillId="0" borderId="0" xfId="0" applyFont="1" applyAlignment="1">
      <alignment vertical="top"/>
    </xf>
    <xf numFmtId="0" fontId="6" fillId="0" borderId="336" xfId="53" applyFont="1" applyAlignment="1">
      <alignment horizontal="left" vertical="top" wrapText="1"/>
    </xf>
    <xf numFmtId="0" fontId="5" fillId="0" borderId="285" xfId="0" applyNumberFormat="1" applyFont="1" applyBorder="1" applyAlignment="1" applyProtection="1">
      <alignment wrapText="1"/>
    </xf>
    <xf numFmtId="0" fontId="5" fillId="0" borderId="286" xfId="0" applyNumberFormat="1" applyFont="1" applyBorder="1" applyAlignment="1" applyProtection="1">
      <alignment wrapText="1"/>
    </xf>
  </cellXfs>
  <cellStyles count="55">
    <cellStyle name="20% - Accent1 2" xfId="29" xr:uid="{AB37F51D-9C3D-4F82-BEF4-E3E405F1B699}"/>
    <cellStyle name="20% - Accent2 2" xfId="33" xr:uid="{18E4D351-04E3-4EF2-AB0B-792F8828D704}"/>
    <cellStyle name="20% - Accent3 2" xfId="37" xr:uid="{8208B06F-C4D1-4041-9F7B-486DBA4185FD}"/>
    <cellStyle name="20% - Accent4 2" xfId="41" xr:uid="{7EF21051-DD5C-4BA6-A0CC-FEB69E8D8693}"/>
    <cellStyle name="20% - Accent5 2" xfId="45" xr:uid="{BDB2D9A7-1F1B-4394-91C1-462D9F5D0500}"/>
    <cellStyle name="20% - Accent6 2" xfId="49" xr:uid="{B4E69638-C036-4823-9AD5-4AA9B699AFC4}"/>
    <cellStyle name="40% - Accent1 2" xfId="30" xr:uid="{7A8937ED-6376-4EE2-9E00-01FFDF9E8C8D}"/>
    <cellStyle name="40% - Accent2 2" xfId="34" xr:uid="{48567D48-44A4-4714-A688-EFF47ADE31FB}"/>
    <cellStyle name="40% - Accent3 2" xfId="38" xr:uid="{7241ED4B-1C9E-4980-BBA5-A99B582F2EE4}"/>
    <cellStyle name="40% - Accent4 2" xfId="42" xr:uid="{27D54197-C675-4AED-A3B3-6663237B4EDB}"/>
    <cellStyle name="40% - Accent5 2" xfId="46" xr:uid="{6680734C-D7B0-4002-BF03-7D1BE2BD725D}"/>
    <cellStyle name="40% - Accent6 2" xfId="50" xr:uid="{5A9311AF-0BCF-4D39-9863-C66FBB9A6300}"/>
    <cellStyle name="60% - Accent1 2" xfId="31" xr:uid="{FD6242A2-7035-4A6F-9A55-B2A9064C28E3}"/>
    <cellStyle name="60% - Accent2 2" xfId="35" xr:uid="{9F21CB18-FA9D-4864-910E-1D6563F5ACD1}"/>
    <cellStyle name="60% - Accent3 2" xfId="39" xr:uid="{568DA357-5522-46A9-AE81-388490D8F09F}"/>
    <cellStyle name="60% - Accent4 2" xfId="43" xr:uid="{8548C208-2CDF-4891-8AEE-189968E07699}"/>
    <cellStyle name="60% - Accent5 2" xfId="47" xr:uid="{89E7DC4C-3C82-4134-B6E6-42E4F06E1A14}"/>
    <cellStyle name="60% - Accent6 2" xfId="51" xr:uid="{811A1ADA-4B40-45F2-93DF-CEE6EF15E660}"/>
    <cellStyle name="Accent1 2" xfId="28" xr:uid="{F510816A-EBD4-4CA0-8C47-5CE49FAF52BA}"/>
    <cellStyle name="Accent2 2" xfId="32" xr:uid="{C38B3674-AEB3-4380-B34F-C8A19B6ECD2D}"/>
    <cellStyle name="Accent3 2" xfId="36" xr:uid="{3FB854D9-CAD9-4D56-8039-5092EAB61715}"/>
    <cellStyle name="Accent4 2" xfId="40" xr:uid="{CD600CAD-EFC9-4DD9-884B-F685A0E893A0}"/>
    <cellStyle name="Accent5 2" xfId="44" xr:uid="{DC6807DE-DCB0-41DF-BB0A-23EE683AB710}"/>
    <cellStyle name="Accent6 2" xfId="48" xr:uid="{2672A1B4-E515-4F2E-9365-8A6D99E8E937}"/>
    <cellStyle name="Bad 2" xfId="23" xr:uid="{2469AC96-AA0E-46B8-A5FD-E37980EB0A9A}"/>
    <cellStyle name="Calculation" xfId="12" builtinId="22" customBuiltin="1"/>
    <cellStyle name="Check Cell" xfId="14" builtinId="23" customBuiltin="1"/>
    <cellStyle name="Comma" xfId="4" builtinId="3"/>
    <cellStyle name="Comma 2" xfId="2" xr:uid="{BC617CA2-4A53-49B5-AF4F-ED85F747A7EC}"/>
    <cellStyle name="Comma 2 2" xfId="16" xr:uid="{FB9A913D-414A-4E19-B6F6-D766EDE07F79}"/>
    <cellStyle name="Explanatory Text 2" xfId="27" xr:uid="{B66F6054-59E1-41F3-ACA8-96393BE081DA}"/>
    <cellStyle name="Good 2" xfId="22" xr:uid="{9AD20B31-FD30-41E0-A362-D6028FC4A313}"/>
    <cellStyle name="Heading 1" xfId="7" builtinId="16" customBuiltin="1"/>
    <cellStyle name="Heading 2" xfId="8" builtinId="17" customBuiltin="1"/>
    <cellStyle name="Heading 3" xfId="9" builtinId="18" customBuiltin="1"/>
    <cellStyle name="Heading 4 2" xfId="21" xr:uid="{B6E83DE3-E092-4F4B-8B9D-33C19B9D3CD2}"/>
    <cellStyle name="Input" xfId="10" builtinId="20" customBuiltin="1"/>
    <cellStyle name="Linked Cell" xfId="13" builtinId="24" customBuiltin="1"/>
    <cellStyle name="Neutral 2" xfId="24" xr:uid="{E405B84A-673D-4243-9B22-E25F422FBA67}"/>
    <cellStyle name="Normal" xfId="0" builtinId="0"/>
    <cellStyle name="Normal 2" xfId="1" xr:uid="{433A2AF1-F731-4052-AC57-4AAD78DEBE62}"/>
    <cellStyle name="Normal 2 2" xfId="52" xr:uid="{4C33B92C-02A5-4D7F-8033-C24DB7A4341A}"/>
    <cellStyle name="Normal 2 3" xfId="54" xr:uid="{40600A50-2F47-46D9-BC48-88FE53811D33}"/>
    <cellStyle name="Normal 3" xfId="3" xr:uid="{3AE63D91-7E06-4ABE-8156-93B29054426C}"/>
    <cellStyle name="Normal 4" xfId="6" xr:uid="{C29A9B71-0BD5-4AC4-8608-6AC890B01303}"/>
    <cellStyle name="Normal 4 2" xfId="18" xr:uid="{34AA4495-7B5F-456E-871C-1A93F5F8E3F8}"/>
    <cellStyle name="Normal 5" xfId="19" xr:uid="{765A9303-BFF9-4FC4-93E3-5312804B1E25}"/>
    <cellStyle name="Normal 6" xfId="53" xr:uid="{581344C8-5FCF-4DBA-BE03-08862D638E39}"/>
    <cellStyle name="Note 2" xfId="26" xr:uid="{40430319-F817-44F2-9B1C-E3BDD054D1FA}"/>
    <cellStyle name="Output" xfId="11" builtinId="21" customBuiltin="1"/>
    <cellStyle name="Percent" xfId="5" builtinId="5"/>
    <cellStyle name="Percent 2" xfId="17" xr:uid="{3BF9F06B-7DF6-4782-9143-CE1DC206565F}"/>
    <cellStyle name="Title 2" xfId="20" xr:uid="{E6CACA27-60FD-490E-A932-12EC10304292}"/>
    <cellStyle name="Total" xfId="15" builtinId="25" customBuiltin="1"/>
    <cellStyle name="Warning Text 2" xfId="25" xr:uid="{42ED5C0D-1CC6-4DC2-978B-5F1F3EABFBA8}"/>
  </cellStyles>
  <dxfs count="186">
    <dxf>
      <font>
        <b val="0"/>
        <i val="0"/>
        <strike val="0"/>
        <condense val="0"/>
        <extend val="0"/>
        <outline val="0"/>
        <shadow val="0"/>
        <u val="none"/>
        <vertAlign val="baseline"/>
        <sz val="11"/>
        <color auto="1"/>
        <name val="Calibri"/>
        <family val="2"/>
        <scheme val="none"/>
      </font>
      <numFmt numFmtId="164" formatCode="_(* #,##0_);_(* \(#,##0\);_(* &quot;-&quot;??_);_(@_)"/>
    </dxf>
    <dxf>
      <font>
        <b val="0"/>
        <i val="0"/>
        <strike val="0"/>
        <condense val="0"/>
        <extend val="0"/>
        <outline val="0"/>
        <shadow val="0"/>
        <u val="none"/>
        <vertAlign val="baseline"/>
        <sz val="11"/>
        <color auto="1"/>
        <name val="Calibri"/>
        <family val="2"/>
        <scheme val="none"/>
      </font>
      <numFmt numFmtId="164" formatCode="_(* #,##0_);_(* \(#,##0\);_(* &quot;-&quot;??_);_(@_)"/>
    </dxf>
    <dxf>
      <font>
        <b val="0"/>
        <i val="0"/>
        <strike val="0"/>
        <condense val="0"/>
        <extend val="0"/>
        <outline val="0"/>
        <shadow val="0"/>
        <u val="none"/>
        <vertAlign val="baseline"/>
        <sz val="11"/>
        <color auto="1"/>
        <name val="Calibri"/>
        <family val="2"/>
        <scheme val="none"/>
      </font>
      <numFmt numFmtId="164" formatCode="_(* #,##0_);_(* \(#,##0\);_(* &quot;-&quot;??_);_(@_)"/>
    </dxf>
    <dxf>
      <font>
        <b val="0"/>
        <i val="0"/>
        <strike val="0"/>
        <condense val="0"/>
        <extend val="0"/>
        <outline val="0"/>
        <shadow val="0"/>
        <u val="none"/>
        <vertAlign val="baseline"/>
        <sz val="11"/>
        <color auto="1"/>
        <name val="Calibri"/>
        <family val="2"/>
        <scheme val="none"/>
      </font>
      <numFmt numFmtId="164" formatCode="_(* #,##0_);_(* \(#,##0\);_(* &quot;-&quot;??_);_(@_)"/>
    </dxf>
    <dxf>
      <font>
        <b/>
        <i val="0"/>
        <strike val="0"/>
        <condense val="0"/>
        <extend val="0"/>
        <outline val="0"/>
        <shadow val="0"/>
        <u val="none"/>
        <vertAlign val="baseline"/>
        <sz val="11"/>
        <color auto="1"/>
        <name val="Calibri"/>
        <family val="2"/>
        <scheme val="none"/>
      </font>
      <numFmt numFmtId="0" formatCode="Genera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dxf>
    <dxf>
      <font>
        <b/>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numFmt numFmtId="164"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164"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164"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164" formatCode="_(* #,##0_);_(* \(#,##0\);_(* &quot;-&quot;??_);_(@_)"/>
      <alignment horizontal="right" vertical="bottom" textRotation="0" wrapText="0" indent="0" justifyLastLine="0" shrinkToFit="0" readingOrder="0"/>
    </dxf>
    <dxf>
      <font>
        <b/>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none"/>
      </font>
    </dxf>
    <dxf>
      <font>
        <b/>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4" formatCode="_(* #,##0_);_(* \(#,##0\);_(* &quot;-&quot;??_);_(@_)"/>
    </dxf>
    <dxf>
      <font>
        <b/>
        <i val="0"/>
        <strike val="0"/>
        <condense val="0"/>
        <extend val="0"/>
        <outline val="0"/>
        <shadow val="0"/>
        <u val="none"/>
        <vertAlign val="baseline"/>
        <sz val="11"/>
        <color auto="1"/>
        <name val="Calibri"/>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dxf>
    <dxf>
      <font>
        <b/>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dxf>
    <dxf>
      <numFmt numFmtId="1" formatCode="0"/>
    </dxf>
    <dxf>
      <numFmt numFmtId="1" formatCode="0"/>
    </dxf>
    <dxf>
      <numFmt numFmtId="1" formatCode="0"/>
    </dxf>
    <dxf>
      <numFmt numFmtId="1" formatCode="0"/>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family val="2"/>
        <scheme val="none"/>
      </font>
    </dxf>
    <dxf>
      <font>
        <b/>
        <i val="0"/>
        <strike val="0"/>
        <condense val="0"/>
        <extend val="0"/>
        <outline val="0"/>
        <shadow val="0"/>
        <u val="none"/>
        <vertAlign val="baseline"/>
        <sz val="11"/>
        <color auto="1"/>
        <name val="Calibri"/>
        <family val="2"/>
        <scheme val="none"/>
      </font>
      <numFmt numFmtId="0" formatCode="General"/>
      <alignment horizontal="general" vertical="bottom" textRotation="0" wrapText="1" indent="0" justifyLastLine="0" shrinkToFit="0" readingOrder="0"/>
      <protection locked="1" hidden="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dxf>
    <dxf>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dxf>
    <dxf>
      <font>
        <b val="0"/>
        <i val="0"/>
        <strike val="0"/>
        <condense val="0"/>
        <extend val="0"/>
        <outline val="0"/>
        <shadow val="0"/>
        <u val="none"/>
        <vertAlign val="baseline"/>
        <sz val="11"/>
        <color auto="1"/>
        <name val="Calibri"/>
        <family val="2"/>
        <scheme val="none"/>
      </font>
      <numFmt numFmtId="3" formatCode="#,##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1" indent="0" justifyLastLine="0" shrinkToFit="0" readingOrder="0"/>
    </dxf>
    <dxf>
      <numFmt numFmtId="3" formatCode="#,##0"/>
    </dxf>
    <dxf>
      <numFmt numFmtId="3" formatCode="#,##0"/>
    </dxf>
    <dxf>
      <font>
        <b/>
        <i val="0"/>
        <strike val="0"/>
        <condense val="0"/>
        <extend val="0"/>
        <outline val="0"/>
        <shadow val="0"/>
        <u val="none"/>
        <vertAlign val="baseline"/>
        <sz val="11"/>
        <color auto="1"/>
        <name val="Calibri"/>
        <family val="2"/>
        <scheme val="none"/>
      </font>
      <numFmt numFmtId="3" formatCode="#,##0"/>
    </dxf>
    <dxf>
      <numFmt numFmtId="3" formatCode="#,##0"/>
    </dxf>
    <dxf>
      <numFmt numFmtId="3" formatCode="#,##0"/>
    </dxf>
    <dxf>
      <font>
        <b/>
        <i val="0"/>
        <strike val="0"/>
        <condense val="0"/>
        <extend val="0"/>
        <outline val="0"/>
        <shadow val="0"/>
        <u val="none"/>
        <vertAlign val="baseline"/>
        <sz val="11"/>
        <color auto="1"/>
        <name val="Calibri"/>
        <family val="2"/>
        <scheme val="none"/>
      </font>
      <numFmt numFmtId="3" formatCode="#,##0"/>
    </dxf>
    <dxf>
      <fill>
        <patternFill patternType="none">
          <fgColor indexed="64"/>
          <bgColor indexed="65"/>
        </patternFill>
      </fill>
      <border diagonalUp="0" diagonalDown="0" outline="0">
        <left/>
        <right/>
        <top/>
        <bottom/>
      </border>
    </dxf>
    <dxf>
      <numFmt numFmtId="3" formatCode="#,##0"/>
      <fill>
        <patternFill patternType="none">
          <fgColor indexed="64"/>
          <bgColor indexed="65"/>
        </patternFill>
      </fill>
      <border diagonalUp="0" diagonalDown="0" outline="0">
        <left/>
        <right/>
        <top/>
        <bottom/>
      </border>
    </dxf>
    <dxf>
      <numFmt numFmtId="3" formatCode="#,##0"/>
    </dxf>
    <dxf>
      <numFmt numFmtId="3" formatCode="#,##0"/>
      <fill>
        <patternFill patternType="none">
          <fgColor indexed="64"/>
          <bgColor indexed="65"/>
        </patternFill>
      </fill>
      <border diagonalUp="0" diagonalDown="0" outline="0">
        <left/>
        <right/>
        <top/>
        <bottom/>
      </border>
    </dxf>
    <dxf>
      <numFmt numFmtId="3" formatCode="#,##0"/>
    </dxf>
    <dxf>
      <numFmt numFmtId="3" formatCode="#,##0"/>
      <fill>
        <patternFill patternType="none">
          <fgColor indexed="64"/>
          <bgColor indexed="65"/>
        </patternFill>
      </fill>
      <border diagonalUp="0" diagonalDown="0" outline="0">
        <left/>
        <right/>
        <top/>
        <bottom/>
      </border>
    </dxf>
    <dxf>
      <numFmt numFmtId="3" formatCode="#,##0"/>
    </dxf>
    <dxf>
      <font>
        <b/>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border diagonalUp="0" diagonalDown="0" outline="0">
        <left/>
        <right/>
        <top/>
        <bottom/>
      </border>
    </dxf>
    <dxf>
      <font>
        <b/>
        <i val="0"/>
        <strike val="0"/>
        <condense val="0"/>
        <extend val="0"/>
        <outline val="0"/>
        <shadow val="0"/>
        <u val="none"/>
        <vertAlign val="baseline"/>
        <sz val="11"/>
        <color auto="1"/>
        <name val="Calibri"/>
        <family val="2"/>
        <scheme val="none"/>
      </font>
      <numFmt numFmtId="3" formatCode="#,##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1" indent="0" justifyLastLine="0" shrinkToFit="0" readingOrder="0"/>
    </dxf>
    <dxf>
      <numFmt numFmtId="3" formatCode="#,##0"/>
    </dxf>
    <dxf>
      <numFmt numFmtId="3" formatCode="#,##0"/>
    </dxf>
    <dxf>
      <numFmt numFmtId="3" formatCode="#,##0"/>
    </dxf>
    <dxf>
      <font>
        <b/>
        <i val="0"/>
        <strike val="0"/>
        <condense val="0"/>
        <extend val="0"/>
        <outline val="0"/>
        <shadow val="0"/>
        <u val="none"/>
        <vertAlign val="baseline"/>
        <sz val="11"/>
        <color auto="1"/>
        <name val="Calibri"/>
        <family val="2"/>
        <scheme val="none"/>
      </font>
      <numFmt numFmtId="3" formatCode="#,##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1" indent="0" justifyLastLine="0" shrinkToFit="0" readingOrder="0"/>
    </dxf>
    <dxf>
      <numFmt numFmtId="3" formatCode="#,##0"/>
    </dxf>
    <dxf>
      <numFmt numFmtId="3" formatCode="#,##0"/>
    </dxf>
    <dxf>
      <numFmt numFmtId="3" formatCode="#,##0"/>
    </dxf>
    <dxf>
      <font>
        <b/>
        <i val="0"/>
        <strike val="0"/>
        <condense val="0"/>
        <extend val="0"/>
        <outline val="0"/>
        <shadow val="0"/>
        <u val="none"/>
        <vertAlign val="baseline"/>
        <sz val="11"/>
        <color auto="1"/>
        <name val="Calibri"/>
        <family val="2"/>
        <scheme val="none"/>
      </font>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numFmt numFmtId="164" formatCode="_(* #,##0_);_(* \(#,##0\);_(* &quot;-&quot;??_);_(@_)"/>
    </dxf>
    <dxf>
      <numFmt numFmtId="1" formatCode="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scheme val="none"/>
      </font>
    </dxf>
    <dxf>
      <font>
        <b/>
        <i val="0"/>
        <strike val="0"/>
        <condense val="0"/>
        <extend val="0"/>
        <outline val="0"/>
        <shadow val="0"/>
        <u val="none"/>
        <vertAlign val="baseline"/>
        <sz val="11"/>
        <color auto="1"/>
        <name val="Calibri"/>
        <family val="2"/>
        <scheme val="none"/>
      </font>
      <numFmt numFmtId="164" formatCode="_(* #,##0_);_(* \(#,##0\);_(* &quot;-&quot;??_);_(@_)"/>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numFmt numFmtId="164" formatCode="_(* #,##0_);_(* \(#,##0\);_(* &quot;-&quot;??_);_(@_)"/>
    </dxf>
    <dxf>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dxf>
    <dxf>
      <font>
        <b/>
        <i val="0"/>
        <strike val="0"/>
        <condense val="0"/>
        <extend val="0"/>
        <outline val="0"/>
        <shadow val="0"/>
        <u val="none"/>
        <vertAlign val="baseline"/>
        <sz val="11"/>
        <color auto="1"/>
        <name val="Calibri"/>
        <family val="2"/>
        <scheme val="none"/>
      </font>
      <numFmt numFmtId="167" formatCode="0.0%"/>
      <alignment horizontal="general" vertical="bottom" textRotation="0" wrapText="1"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numFmt numFmtId="165" formatCode="#,##0,"/>
      <alignment horizontal="right" vertical="center" textRotation="0" wrapText="0" indent="0" justifyLastLine="0" shrinkToFit="0" readingOrder="0"/>
    </dxf>
    <dxf>
      <alignment horizontal="left" vertical="center" textRotation="0" wrapText="1" indent="0" justifyLastLine="0" shrinkToFit="0" readingOrder="0"/>
    </dxf>
    <dxf>
      <alignment horizontal="righ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167" formatCode="0.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167" formatCode="0.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167" formatCode="0.0%"/>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14" formatCode="0.0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14" formatCode="0.00%"/>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3" formatCode="#,##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scheme val="none"/>
      </font>
      <numFmt numFmtId="164" formatCode="_(* #,##0_);_(* \(#,##0\);_(* &quot;-&quot;??_);_(@_)"/>
    </dxf>
    <dxf>
      <font>
        <b/>
        <i val="0"/>
        <strike val="0"/>
        <condense val="0"/>
        <extend val="0"/>
        <outline val="0"/>
        <shadow val="0"/>
        <u val="none"/>
        <vertAlign val="baseline"/>
        <sz val="11"/>
        <color auto="1"/>
        <name val="Calibri"/>
        <family val="2"/>
        <scheme val="none"/>
      </font>
    </dxf>
    <dxf>
      <numFmt numFmtId="167" formatCode="0.0%"/>
    </dxf>
    <dxf>
      <font>
        <b val="0"/>
        <i val="0"/>
        <strike val="0"/>
        <condense val="0"/>
        <extend val="0"/>
        <outline val="0"/>
        <shadow val="0"/>
        <u val="none"/>
        <vertAlign val="baseline"/>
        <sz val="11"/>
        <color auto="1"/>
        <name val="Calibri"/>
        <scheme val="none"/>
      </font>
      <numFmt numFmtId="167" formatCode="0.0%"/>
    </dxf>
    <dxf>
      <font>
        <b val="0"/>
        <i val="0"/>
        <strike val="0"/>
        <condense val="0"/>
        <extend val="0"/>
        <outline val="0"/>
        <shadow val="0"/>
        <u val="none"/>
        <vertAlign val="baseline"/>
        <sz val="11"/>
        <color auto="1"/>
        <name val="Calibri"/>
        <scheme val="none"/>
      </font>
      <numFmt numFmtId="164" formatCode="_(* #,##0_);_(* \(#,##0\);_(* &quot;-&quot;??_);_(@_)"/>
    </dxf>
    <dxf>
      <font>
        <b val="0"/>
        <i val="0"/>
        <strike val="0"/>
        <condense val="0"/>
        <extend val="0"/>
        <outline val="0"/>
        <shadow val="0"/>
        <u val="none"/>
        <vertAlign val="baseline"/>
        <sz val="11"/>
        <color auto="1"/>
        <name val="Calibri"/>
        <scheme val="none"/>
      </font>
      <numFmt numFmtId="164" formatCode="_(* #,##0_);_(* \(#,##0\);_(* &quot;-&quot;??_);_(@_)"/>
    </dxf>
    <dxf>
      <font>
        <b/>
        <i val="0"/>
        <strike val="0"/>
        <condense val="0"/>
        <extend val="0"/>
        <outline val="0"/>
        <shadow val="0"/>
        <u val="none"/>
        <vertAlign val="baseline"/>
        <sz val="11"/>
        <color auto="1"/>
        <name val="Calibri"/>
        <family val="2"/>
        <scheme val="none"/>
      </font>
      <numFmt numFmtId="0" formatCode="Genera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0" formatCode="Genera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1" formatCode="0"/>
    </dxf>
    <dxf>
      <font>
        <b val="0"/>
        <i val="0"/>
        <strike val="0"/>
        <condense val="0"/>
        <extend val="0"/>
        <outline val="0"/>
        <shadow val="0"/>
        <u val="none"/>
        <vertAlign val="baseline"/>
        <sz val="11"/>
        <color auto="1"/>
        <name val="Calibri"/>
        <family val="2"/>
        <scheme val="none"/>
      </font>
      <numFmt numFmtId="1" formatCode="0"/>
    </dxf>
    <dxf>
      <font>
        <b/>
        <i val="0"/>
        <strike val="0"/>
        <condense val="0"/>
        <extend val="0"/>
        <outline val="0"/>
        <shadow val="0"/>
        <u val="none"/>
        <vertAlign val="baseline"/>
        <sz val="11"/>
        <color auto="1"/>
        <name val="Calibri"/>
        <family val="2"/>
        <scheme val="none"/>
      </font>
      <numFmt numFmtId="2" formatCode="0.00"/>
    </dxf>
    <dxf>
      <font>
        <b/>
        <i val="0"/>
        <strike val="0"/>
        <condense val="0"/>
        <extend val="0"/>
        <outline val="0"/>
        <shadow val="0"/>
        <u val="none"/>
        <vertAlign val="baseline"/>
        <sz val="11"/>
        <color auto="1"/>
        <name val="Calibri"/>
        <family val="2"/>
        <scheme val="none"/>
      </font>
      <numFmt numFmtId="3" formatCode="#,##0"/>
    </dxf>
    <dxf>
      <font>
        <b/>
        <i val="0"/>
        <strike val="0"/>
        <condense val="0"/>
        <extend val="0"/>
        <outline val="0"/>
        <shadow val="0"/>
        <u val="none"/>
        <vertAlign val="baseline"/>
        <sz val="11"/>
        <color auto="1"/>
        <name val="Calibri"/>
        <family val="2"/>
        <scheme val="none"/>
      </font>
      <numFmt numFmtId="3" formatCode="#,##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167" formatCode="0.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167" formatCode="0.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167" formatCode="0.0%"/>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2" formatCode="0.0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14" formatCode="0.00%"/>
      <alignment horizontal="general" vertical="bottom" textRotation="0" wrapText="1" indent="0" justifyLastLine="0" shrinkToFit="0" readingOrder="0"/>
      <protection locked="1" hidden="0"/>
    </dxf>
    <dxf>
      <font>
        <b/>
        <i val="0"/>
        <strike val="0"/>
        <condense val="0"/>
        <extend val="0"/>
        <outline val="0"/>
        <shadow val="0"/>
        <u val="none"/>
        <vertAlign val="baseline"/>
        <sz val="11"/>
        <color auto="1"/>
        <name val="Calibri"/>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9" formatCode="&quot;$&quot;#,##0_);\(&quot;$&quot;#,##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9" formatCode="&quot;$&quot;#,##0_);\(&quot;$&quot;#,##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9" formatCode="&quot;$&quot;#,##0_);\(&quot;$&quot;#,##0\)"/>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9" formatCode="&quot;$&quot;#,##0_);\(&quot;$&quot;#,##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9" formatCode="&quot;$&quot;#,##0_);\(&quot;$&quot;#,##0\)"/>
      <alignment horizontal="general" vertical="bottom" textRotation="0" wrapText="1" indent="0" justifyLastLine="0" shrinkToFit="0" readingOrder="0"/>
      <protection locked="1" hidden="0"/>
    </dxf>
    <dxf>
      <numFmt numFmtId="3" formatCode="#,##0"/>
    </dxf>
    <dxf>
      <numFmt numFmtId="3" formatCode="#,##0"/>
    </dxf>
    <dxf>
      <numFmt numFmtId="3" formatCode="#,##0"/>
    </dxf>
    <dxf>
      <font>
        <b/>
        <i val="0"/>
        <strike val="0"/>
        <condense val="0"/>
        <extend val="0"/>
        <outline val="0"/>
        <shadow val="0"/>
        <u val="none"/>
        <vertAlign val="baseline"/>
        <sz val="11"/>
        <color auto="1"/>
        <name val="Calibri"/>
        <family val="2"/>
        <scheme val="none"/>
      </font>
      <numFmt numFmtId="3" formatCode="#,##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none"/>
      </font>
      <numFmt numFmtId="3" formatCode="#,##0"/>
      <alignment horizontal="general" vertical="bottom" textRotation="0" wrapText="1" indent="0" justifyLastLine="0" shrinkToFit="0" readingOrder="0"/>
      <protection locked="1" hidden="0"/>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thin">
          <color theme="1"/>
        </top>
      </border>
    </dxf>
    <dxf>
      <font>
        <b/>
        <color theme="1"/>
      </font>
      <border>
        <bottom style="thin">
          <color theme="1"/>
        </bottom>
      </border>
    </dxf>
    <dxf>
      <font>
        <color theme="1"/>
      </font>
      <border>
        <top style="thin">
          <color theme="1"/>
        </top>
        <bottom style="thin">
          <color theme="1"/>
        </bottom>
      </border>
    </dxf>
  </dxfs>
  <tableStyles count="2" defaultTableStyle="TableStyleLight1" defaultPivotStyle="PivotStyleLight16">
    <tableStyle name="Data Point " pivot="0" count="7" xr9:uid="{95D561AA-C772-4A77-BD0F-F53FFBF11138}">
      <tableStyleElement type="wholeTable" dxfId="185"/>
      <tableStyleElement type="headerRow" dxfId="184"/>
      <tableStyleElement type="totalRow" dxfId="183"/>
      <tableStyleElement type="firstColumn" dxfId="182"/>
      <tableStyleElement type="lastColumn" dxfId="181"/>
      <tableStyleElement type="firstRowStripe" dxfId="180"/>
      <tableStyleElement type="firstColumnStripe" dxfId="179"/>
    </tableStyle>
    <tableStyle name="Table Style 1" pivot="0" count="0" xr9:uid="{270F971B-819A-4D46-BDEB-EF54B25C974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40E2F1-4848-4F44-BF51-C3AA56E7F6FA}" name="Table2" displayName="Table2" ref="A4:D10" totalsRowShown="0" headerRowDxfId="178" dataDxfId="177">
  <tableColumns count="4">
    <tableColumn id="1" xr3:uid="{CD227303-E76D-476A-A193-C1576C24F647}" name="Loan Purpose" dataDxfId="176"/>
    <tableColumn id="2" xr3:uid="{DA7ED3BC-450F-405B-97A7-F084D9421B26}" name="Chattel" dataDxfId="175"/>
    <tableColumn id="3" xr3:uid="{3EE7AD09-7B24-4B2B-B556-390F1980B261}" name="MH Mortgage" dataDxfId="174"/>
    <tableColumn id="4" xr3:uid="{827C2D40-3B0E-4E5C-98B9-098A11B9718E}" name="Site-built" dataDxfId="173"/>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1C767DF-DA32-4964-B1EF-F0916DE74235}" name="Table10" displayName="Table10" ref="A4:B45" totalsRowShown="0" headerRowDxfId="141" headerRowCellStyle="Normal 2">
  <autoFilter ref="A4:B45" xr:uid="{84AA9A4C-94C2-4CAF-AB00-EA65FE5BAFDF}">
    <filterColumn colId="0" hiddenButton="1"/>
    <filterColumn colId="1" hiddenButton="1"/>
  </autoFilter>
  <tableColumns count="2">
    <tableColumn id="1" xr3:uid="{9A443626-FF3D-4B70-8A2E-14D4E252A18D}" name="Year" dataCellStyle="Normal 2"/>
    <tableColumn id="2" xr3:uid="{E15DD861-A0BC-4B1E-B39E-1646F8A0BF35}" name="MHS Shipment Total" dataDxfId="140" dataCellStyle="Comma 2"/>
  </tableColumns>
  <tableStyleInfo name="Data Point "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B678F26-900C-401D-9DF2-0945E21C535A}" name="Table11" displayName="Table11" ref="A4:D10" totalsRowShown="0" headerRowDxfId="139" dataDxfId="138">
  <autoFilter ref="A4:D10" xr:uid="{BC66C2C3-0187-42BF-9282-207694869FAE}">
    <filterColumn colId="0" hiddenButton="1"/>
    <filterColumn colId="1" hiddenButton="1"/>
    <filterColumn colId="2" hiddenButton="1"/>
    <filterColumn colId="3" hiddenButton="1"/>
  </autoFilter>
  <tableColumns count="4">
    <tableColumn id="1" xr3:uid="{9DB47E60-27E3-421A-85E5-4DA4E691994F}" name="Action Type" dataDxfId="137"/>
    <tableColumn id="2" xr3:uid="{1FF6A4E7-47AD-4DC5-A3E0-F364FF5C9BD7}" name="Chattel" dataDxfId="136"/>
    <tableColumn id="3" xr3:uid="{A043F8E6-EC42-4FC1-B9C1-CEF7AFD28508}" name="MH Mortgage" dataDxfId="135"/>
    <tableColumn id="4" xr3:uid="{91E517CD-AAC4-4E11-855F-BDA3A1647FA1}" name="Site-built" dataDxfId="134"/>
  </tableColumns>
  <tableStyleInfo name="Data Point "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81AE624-FDC1-4FAD-9E86-2EECBD0C4D71}" name="Table12" displayName="Table12" ref="A4:D11" totalsRowShown="0" headerRowDxfId="133" dataDxfId="132">
  <autoFilter ref="A4:D11" xr:uid="{C1BFE61E-4996-4E99-9CB3-AF7BC38C5A4D}">
    <filterColumn colId="0" hiddenButton="1"/>
    <filterColumn colId="1" hiddenButton="1"/>
    <filterColumn colId="2" hiddenButton="1"/>
    <filterColumn colId="3" hiddenButton="1"/>
  </autoFilter>
  <tableColumns count="4">
    <tableColumn id="1" xr3:uid="{25262BB9-CD42-4A4A-A4F2-E919DC7CC323}" name="Credit Score Bin" dataDxfId="131"/>
    <tableColumn id="2" xr3:uid="{5471B28E-CF6C-4433-B738-1389145F4BA2}" name="Chattel" dataDxfId="130"/>
    <tableColumn id="3" xr3:uid="{D42D754E-286C-49E8-948B-F06C8B28E4C2}" name="MH Mortgage" dataDxfId="129"/>
    <tableColumn id="4" xr3:uid="{B7EDD656-9245-4BB3-9B38-A9E3B35DFCD7}" name="Site-Built" dataDxfId="128"/>
  </tableColumns>
  <tableStyleInfo name="Data Point "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930CB83-661A-4172-ADF1-2675D3280E38}" name="Table14" displayName="Table14" ref="A5:Q47" totalsRowShown="0" headerRowDxfId="127" dataDxfId="126" headerRowCellStyle="Normal 3" dataCellStyle="Normal 3">
  <autoFilter ref="A5:Q47" xr:uid="{7EEA0FB8-2B19-40DB-AA1F-4AAA4C292BA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BE252858-8470-4474-BA0C-8C9C283AB775}" name="Description" dataDxfId="125" dataCellStyle="Normal 3"/>
    <tableColumn id="2" xr3:uid="{18F1549E-399A-42ED-B640-DAC55A573D2F}" name="2004" dataDxfId="124" dataCellStyle="Normal 3"/>
    <tableColumn id="3" xr3:uid="{87656449-16F6-4ADE-98BB-29F750332F7A}" name="2005" dataDxfId="123" dataCellStyle="Normal 3"/>
    <tableColumn id="4" xr3:uid="{AE710A4E-CDAB-41C7-84EA-B5A7410CCD1F}" name="2006" dataDxfId="122" dataCellStyle="Normal 3"/>
    <tableColumn id="5" xr3:uid="{E99D1D1A-4901-409F-A646-09A892A7BAB7}" name="2007" dataDxfId="121" dataCellStyle="Normal 3"/>
    <tableColumn id="6" xr3:uid="{C9BC0D7C-0B51-4B77-B9C4-E455F592C4DF}" name="2008" dataDxfId="120" dataCellStyle="Normal 3"/>
    <tableColumn id="7" xr3:uid="{79A1C3F2-66D6-49B8-8619-2A8C6528CF7F}" name="2009" dataDxfId="119" dataCellStyle="Normal 3"/>
    <tableColumn id="8" xr3:uid="{B18E1EE9-8FFF-4BFC-94B0-F5C3994841D9}" name="2010" dataDxfId="118" dataCellStyle="Normal 3"/>
    <tableColumn id="9" xr3:uid="{FAD2D663-D413-4688-8949-3EC0D0997F1F}" name="2011" dataDxfId="117" dataCellStyle="Normal 3"/>
    <tableColumn id="10" xr3:uid="{C901918D-69B9-49BE-ABB6-BE7E95761AA6}" name="2012" dataDxfId="116" dataCellStyle="Normal 3"/>
    <tableColumn id="11" xr3:uid="{0F6F3250-F5D5-40A2-953D-021DBF85EE3C}" name="2013" dataDxfId="115" dataCellStyle="Normal 3"/>
    <tableColumn id="12" xr3:uid="{727BEA31-DB80-43CB-BB15-F749A9A8540C}" name="2014" dataDxfId="114" dataCellStyle="Normal 3"/>
    <tableColumn id="13" xr3:uid="{07C4CC1E-5434-4DAB-B0FB-523F55B96F2E}" name="2015" dataDxfId="113" dataCellStyle="Normal 3"/>
    <tableColumn id="14" xr3:uid="{145357D8-A00A-4F3A-8329-F8455AC15B80}" name="2016" dataDxfId="112" dataCellStyle="Normal 3"/>
    <tableColumn id="15" xr3:uid="{109C7BED-B530-4007-B409-373800CAE498}" name="2017" dataDxfId="111" dataCellStyle="Normal 3"/>
    <tableColumn id="16" xr3:uid="{9FE6B8DD-7029-4F47-B69E-06C316A7D0D5}" name="2018" dataDxfId="110" dataCellStyle="Normal 3"/>
    <tableColumn id="17" xr3:uid="{4F2E3F5C-DC43-4B95-A41F-32B09FBFBE1C}" name="2019" dataDxfId="109" dataCellStyle="Normal 3"/>
  </tableColumns>
  <tableStyleInfo name="Data Point "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092B47D-FAD2-4D18-9E29-2137B5D341A8}" name="Table16" displayName="Table16" ref="A5:W59" totalsRowShown="0" headerRowDxfId="108" dataDxfId="107" headerRowCellStyle="Percent" dataCellStyle="Percent">
  <autoFilter ref="A5:W59" xr:uid="{0076DE11-3271-4B01-AECE-F34651A75BB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6F3A0A3-B8BB-441F-A641-994CD03F1331}" name="State Abbreviation"/>
    <tableColumn id="2" xr3:uid="{8BD615F7-5203-4C23-A378-28F57992C445}" name="State FIPS Code"/>
    <tableColumn id="3" xr3:uid="{D64E3D1D-0377-4771-978F-12ED8848B3C5}" name="Total MH Home Purchase Originations" dataDxfId="106" dataCellStyle="Comma"/>
    <tableColumn id="4" xr3:uid="{4760E6F9-B9FC-4CE0-86CE-C314D1D1AA5C}" name="Total Site-built Home Purchase Originations" dataDxfId="105" dataCellStyle="Comma"/>
    <tableColumn id="5" xr3:uid="{2129A17F-FF42-4E6B-A616-AE46FDEB27B8}" name="Percent MH" dataDxfId="104" dataCellStyle="Percent"/>
    <tableColumn id="7" xr3:uid="{6582C372-563F-4D5F-B875-A524584C02D0}" name="Chattel Originations" dataDxfId="103" dataCellStyle="Comma"/>
    <tableColumn id="8" xr3:uid="{7A8F8DAE-04C3-4D93-966D-F3ED2EA09AD8}" name="Percent Chattel" dataDxfId="102" dataCellStyle="Percent"/>
    <tableColumn id="9" xr3:uid="{A9DB097C-ECF3-4051-B964-1A9982BA5DB6}" name="MH Mortgage Home Purchase Originations" dataDxfId="101" dataCellStyle="Comma"/>
    <tableColumn id="10" xr3:uid="{5CE300BA-AF48-42D5-9167-6336F8A51B45}" name="Percent MH Mortgage" dataDxfId="100" dataCellStyle="Percent"/>
    <tableColumn id="11" xr3:uid="{53792265-425F-4290-A31C-70A3D0EF14C5}" name="Home Purchase Originations Exempt from Reporting Secured Property Type" dataDxfId="99" dataCellStyle="Comma"/>
    <tableColumn id="12" xr3:uid="{49740BD5-ABEE-4429-9EA5-9EF089A02C16}" name="Percent Exempt from Secured Property Type" dataDxfId="98" dataCellStyle="Percent"/>
    <tableColumn id="13" xr3:uid="{BC99ECC8-C7A0-449A-929A-A9467F2CFDB3}" name="Home Purchase Originations where Secured Property Type is Not Applicable" dataDxfId="97" dataCellStyle="Comma"/>
    <tableColumn id="14" xr3:uid="{B5929810-34B2-48A2-9976-CA9D4404AB6D}" name="Percent Secured Property Type Not Applicable" dataDxfId="96" dataCellStyle="Percent"/>
    <tableColumn id="16" xr3:uid="{FF93F455-2B80-4EF9-8A16-7A4369E04FAB}" name="Chattel: Direct Owner" dataDxfId="95" dataCellStyle="Comma"/>
    <tableColumn id="17" xr3:uid="{3091855E-5B33-413E-8080-004C38ED5C4D}" name="Percent of Chattel with Direct Ownership" dataDxfId="94" dataCellStyle="Percent"/>
    <tableColumn id="18" xr3:uid="{C56FA78A-A3AC-41FD-A21B-39C62E8F062D}" name="Chattel: Indirect Owner" dataDxfId="93" dataCellStyle="Comma"/>
    <tableColumn id="19" xr3:uid="{81F43446-7B6F-42B9-BF6F-4C22825E3D6A}" name="Percent of Chattel with Indirect Ownership" dataDxfId="92" dataCellStyle="Percent"/>
    <tableColumn id="20" xr3:uid="{1198057A-A7E7-4BD5-A38A-124B6C09F84C}" name="Chattel: Paid Leasehold" dataDxfId="91" dataCellStyle="Comma"/>
    <tableColumn id="21" xr3:uid="{D84326AB-A9F2-4C37-B499-C83D17677BC8}" name="Percent of Chattel with Paid Leasehold" dataDxfId="90" dataCellStyle="Percent"/>
    <tableColumn id="22" xr3:uid="{84945174-F4E3-4F3C-A75E-311F2737B25D}" name="Chattel: Unpaid Leasehold" dataDxfId="89" dataCellStyle="Comma"/>
    <tableColumn id="23" xr3:uid="{062431DC-A421-421A-802F-E7419842253F}" name="Percent of Chattel with Unpaid Leasehold" dataDxfId="88" dataCellStyle="Percent"/>
    <tableColumn id="24" xr3:uid="{F65E1246-0FF3-4D71-B681-7ACB8036A413}" name="Chattel: Land Property Interest Not Applicable" dataDxfId="87" dataCellStyle="Comma"/>
    <tableColumn id="25" xr3:uid="{09F3DDA9-6EB5-4657-BED2-D91286830610}" name="Percent of Chattel where Land Property Interest is Not Applicable" dataDxfId="86" dataCellStyle="Percent"/>
  </tableColumns>
  <tableStyleInfo name="TableStyleLight1"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F661431-2AB2-4BB5-AA98-7ED8B06F06B6}" name="Table17" displayName="Table17" ref="A4:E43" totalsRowShown="0">
  <autoFilter ref="A4:E43" xr:uid="{B4651A7B-51E0-4902-8650-DDF6E4E0584A}">
    <filterColumn colId="0" hiddenButton="1"/>
    <filterColumn colId="1" hiddenButton="1"/>
    <filterColumn colId="2" hiddenButton="1"/>
    <filterColumn colId="3" hiddenButton="1"/>
    <filterColumn colId="4" hiddenButton="1"/>
  </autoFilter>
  <tableColumns count="5">
    <tableColumn id="1" xr3:uid="{C5C18A79-E59B-4768-84E6-B61EAC8E2FFA}" name="Rate Spread Bin(3)" dataCellStyle="Normal 4 2"/>
    <tableColumn id="2" xr3:uid="{7A222184-F242-407E-82D4-FDC22EF11E3F}" name="Percent of 2013 Loans" dataDxfId="85" dataCellStyle="Percent 2"/>
    <tableColumn id="3" xr3:uid="{E08B5C10-C9A7-42A6-A2D5-6AA83EB31588}" name="Number of 2013 Loans" dataDxfId="84" dataCellStyle="Comma 2 2"/>
    <tableColumn id="4" xr3:uid="{65CD1656-523C-4593-B22F-6F70CE0AD1D2}" name="Percent of 2014 Loans" dataDxfId="83" dataCellStyle="Normal 4 2"/>
    <tableColumn id="5" xr3:uid="{7EC5226C-9887-46D9-8C43-EAA0E6400069}" name="Number of 2014 Loans" dataDxfId="82" dataCellStyle="Comma 2 2"/>
  </tableColumns>
  <tableStyleInfo name="TableStyleLight1"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59EB0C3-9826-4787-B6FB-E150D4C60AEF}" name="Table13" displayName="Table13" ref="A4:I45" totalsRowShown="0" headerRowDxfId="81" dataDxfId="80" headerRowCellStyle="Comma" dataCellStyle="Comma">
  <autoFilter ref="A4:I45" xr:uid="{A6039F9F-3904-4129-BB6B-891701AB2F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D125981-424F-4C07-8133-79D3BAFCD2E5}" name="Rate Spread Bin(3)" dataDxfId="79"/>
    <tableColumn id="2" xr3:uid="{1225E0C4-E22D-40E7-A7E4-36D37541DEB8}" name="Percent of Chattel Loans under $50,000" dataDxfId="78" dataCellStyle="Percent 2"/>
    <tableColumn id="3" xr3:uid="{B102A4E7-19B2-42CA-B8CF-40961FFD3198}" name="Number of Chattel Loans under $50,000" dataDxfId="77" dataCellStyle="Comma"/>
    <tableColumn id="4" xr3:uid="{C054F29F-6F4B-431F-A460-C525A0645171}" name="Percent of Chattel Loans Greater than or Equal to $50,000" dataDxfId="76" dataCellStyle="Percent 2"/>
    <tableColumn id="5" xr3:uid="{74B6E451-D44C-4898-BFF2-FB8AAE7DEE32}" name="Number of Chattel Loans Greater than or Equal to $50,000" dataDxfId="75" dataCellStyle="Comma"/>
    <tableColumn id="6" xr3:uid="{CFCB49B4-9A1C-44E3-8A80-EE7E861A32E5}" name="Percent of MH Mortgage Loans" dataDxfId="74" dataCellStyle="Percent 2"/>
    <tableColumn id="7" xr3:uid="{F7AF74C2-4F33-4BA9-8294-52069CC8D822}" name="Number of MH Mortgage Loans" dataDxfId="73" dataCellStyle="Comma"/>
    <tableColumn id="8" xr3:uid="{1A0DA19A-998B-4AE6-A5F9-DEBD783CC3AE}" name="Percent of site-built mortgages" dataDxfId="72"/>
    <tableColumn id="9" xr3:uid="{CBD3F3D2-9509-49CF-8808-52A683F2879C}" name="Number of site-built mortgages" dataDxfId="71" dataCellStyle="Comma"/>
  </tableColumns>
  <tableStyleInfo name="Data Point "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46B9B61-CC8C-4819-98C7-28CE64753659}" name="Table18" displayName="Table18" ref="A4:D14" totalsRowShown="0" headerRowDxfId="70" headerRowCellStyle="Normal 4" dataCellStyle="Normal 4">
  <autoFilter ref="A4:D14" xr:uid="{A11C9C65-67C3-40FA-9A09-535A2D7F16A0}">
    <filterColumn colId="0" hiddenButton="1"/>
    <filterColumn colId="1" hiddenButton="1"/>
    <filterColumn colId="2" hiddenButton="1"/>
    <filterColumn colId="3" hiddenButton="1"/>
  </autoFilter>
  <tableColumns count="4">
    <tableColumn id="1" xr3:uid="{B170305F-3B5E-4893-8351-B4CE972AE8DC}" name="Race and Ethnicity(2)" dataDxfId="69"/>
    <tableColumn id="2" xr3:uid="{542F2E7F-3A02-4217-917F-C0AEC8C8C826}" name="Chattel" dataDxfId="68" dataCellStyle="Normal 4"/>
    <tableColumn id="3" xr3:uid="{1E8F716E-9FF1-49E1-9C18-AAFAD8561136}" name="MH Mortgage" dataDxfId="67" dataCellStyle="Normal 4"/>
    <tableColumn id="4" xr3:uid="{B2D6DEBE-802D-406C-BE94-D35497F2009E}" name="Site-built" dataDxfId="66" dataCellStyle="Normal 4"/>
  </tableColumns>
  <tableStyleInfo name="TableStyleLight1"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3DDA211-DE2A-4B8A-B621-F213C11C1CA9}" name="Table19" displayName="Table19" ref="A4:D13" totalsRowShown="0" headerRowDxfId="65" headerRowCellStyle="Normal 4" dataCellStyle="Normal 4">
  <autoFilter ref="A4:D13" xr:uid="{A39FC26E-2EF0-4963-94FF-7944BE893846}">
    <filterColumn colId="0" hiddenButton="1"/>
    <filterColumn colId="1" hiddenButton="1"/>
    <filterColumn colId="2" hiddenButton="1"/>
    <filterColumn colId="3" hiddenButton="1"/>
  </autoFilter>
  <tableColumns count="4">
    <tableColumn id="1" xr3:uid="{7CBB5193-97D5-42FE-8E2A-15F62B1CEE9A}" name="Age Bin" dataDxfId="64" dataCellStyle="Normal 4"/>
    <tableColumn id="2" xr3:uid="{7941F087-AEC8-4DF8-AFC8-371E222B05CE}" name="Chattel" dataDxfId="63" dataCellStyle="Normal 4"/>
    <tableColumn id="3" xr3:uid="{B249818F-BC98-475A-8B04-FD3B7ADD2699}" name="MH Mortgage" dataDxfId="62" dataCellStyle="Normal 4"/>
    <tableColumn id="4" xr3:uid="{19AA409B-2C92-40FB-954E-81A0A1E564D7}" name="Site-built" dataDxfId="61" dataCellStyle="Normal 4"/>
  </tableColumns>
  <tableStyleInfo name="TableStyleLight1"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31B1574-06CF-4168-959C-5665587D90B1}" name="Table20" displayName="Table20" ref="A4:E12" totalsRowCount="1" headerRowDxfId="60" headerRowCellStyle="Normal 4" dataCellStyle="Normal 4">
  <autoFilter ref="A4:E11" xr:uid="{328F696B-41DA-49E6-AC62-DE7D00C7BF73}">
    <filterColumn colId="0" hiddenButton="1"/>
    <filterColumn colId="1" hiddenButton="1"/>
    <filterColumn colId="2" hiddenButton="1"/>
    <filterColumn colId="3" hiddenButton="1"/>
    <filterColumn colId="4" hiddenButton="1"/>
  </autoFilter>
  <tableColumns count="5">
    <tableColumn id="1" xr3:uid="{6115CF7B-2BE7-4C30-9730-F78401CBF30C}" name="Land Property Interest" dataDxfId="59" totalsRowDxfId="58" dataCellStyle="Normal 4" totalsRowCellStyle="Normal 4"/>
    <tableColumn id="2" xr3:uid="{F71FB90C-1BC0-41B7-A025-A4CFA8057EF4}" name="Chattel" dataDxfId="57" totalsRowDxfId="56" dataCellStyle="Normal 4" totalsRowCellStyle="Normal 4"/>
    <tableColumn id="3" xr3:uid="{95C72344-0EF0-4AE2-9C22-E95AB9896DB4}" name="MH Mortgage" dataDxfId="55" totalsRowDxfId="54" dataCellStyle="Normal 4" totalsRowCellStyle="Normal 4"/>
    <tableColumn id="4" xr3:uid="{1B70E14E-EBFF-4E84-868D-1AF56096918D}" name="Exempt from Secured Property Type" dataDxfId="53" totalsRowDxfId="52" dataCellStyle="Normal 4" totalsRowCellStyle="Normal 4"/>
    <tableColumn id="5" xr3:uid="{98F69545-E89E-43EE-A90E-6C6C424430B5}" name="Secured Property Type is Not Applicable" totalsRowDxfId="51" dataCellStyle="Normal 4" totalsRowCellStyle="Normal 4"/>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FBC41C-1836-4EE3-A6BD-49190D3D4989}" name="Table1" displayName="Table1" ref="A4:D11" totalsRowShown="0" headerRowDxfId="172" headerRowCellStyle="Normal 4 2" dataCellStyle="Normal 4 2">
  <tableColumns count="4">
    <tableColumn id="1" xr3:uid="{B30423D7-ACFF-414C-977B-65E568351009}" name="Loan and Purchaser Type" dataDxfId="171" dataCellStyle="Normal 4 2"/>
    <tableColumn id="2" xr3:uid="{DB83C331-D7D4-47FF-8585-450473A5AC88}" name="Chattel" dataDxfId="170" dataCellStyle="Normal 4 2"/>
    <tableColumn id="3" xr3:uid="{F1C1E6DD-473A-49B5-9D52-12F6C44BE32A}" name="MH Mortgage" dataDxfId="169" dataCellStyle="Normal 4 2"/>
    <tableColumn id="4" xr3:uid="{428F63A4-3C22-4EBA-8027-44B5E67045E9}" name="Site-built" dataDxfId="168" dataCellStyle="Normal 4 2"/>
  </tableColumns>
  <tableStyleInfo name="TableStyleLight1"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5DBF208-AB4F-42F4-AFB8-4D29A1B4C3D8}" name="Table21" displayName="Table21" ref="A4:C11" totalsRowShown="0">
  <autoFilter ref="A4:C11" xr:uid="{717F1834-50D9-41F3-B70E-AA8C4F3A91F8}">
    <filterColumn colId="0" hiddenButton="1"/>
    <filterColumn colId="1" hiddenButton="1"/>
    <filterColumn colId="2" hiddenButton="1"/>
  </autoFilter>
  <tableColumns count="3">
    <tableColumn id="1" xr3:uid="{D4C8F175-1362-471F-8A28-04AE7583644E}" name="Credit Score Range" dataDxfId="50" dataCellStyle="Normal 4"/>
    <tableColumn id="2" xr3:uid="{C48DE598-D51B-4D0B-9D19-272C51E32D58}" name="Chattel" dataDxfId="49" dataCellStyle="Normal 4"/>
    <tableColumn id="3" xr3:uid="{EA3DB79F-F7CF-476A-B9E8-2C929401265C}" name="MH Mortgage" dataDxfId="48" dataCellStyle="Normal 4"/>
  </tableColumns>
  <tableStyleInfo name="TableStyleLight1"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3603E48-6C70-4C0B-9602-D9404057C963}" name="Table23" displayName="Table23" ref="A4:C13" totalsRowShown="0">
  <autoFilter ref="A4:C13" xr:uid="{C2A940C2-941F-4BDB-A75C-9BFA231E8360}">
    <filterColumn colId="0" hiddenButton="1"/>
    <filterColumn colId="1" hiddenButton="1"/>
    <filterColumn colId="2" hiddenButton="1"/>
  </autoFilter>
  <tableColumns count="3">
    <tableColumn id="1" xr3:uid="{15C19A3F-4D2F-48BE-BE80-B0C107B71936}" name="Age Bucket" dataDxfId="47" dataCellStyle="Normal 4"/>
    <tableColumn id="2" xr3:uid="{E7DD6DC2-6B11-4DE4-891C-B285E2486959}" name="Chattel" dataDxfId="46" dataCellStyle="Normal 4"/>
    <tableColumn id="3" xr3:uid="{2BFD8783-F74C-44C4-8887-484CF0BA1988}" name="MH Mortgage" dataDxfId="45" dataCellStyle="Normal 4"/>
  </tableColumns>
  <tableStyleInfo name="TableStyleLight1"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5B568AB-EC10-43FF-833F-071C11C8C8BE}" name="Table22" displayName="Table22" ref="A4:C14" totalsRowShown="0" headerRowDxfId="44">
  <autoFilter ref="A4:C14" xr:uid="{F2671282-4CA8-4DBE-AC35-723A23E456A4}">
    <filterColumn colId="0" hiddenButton="1"/>
    <filterColumn colId="1" hiddenButton="1"/>
    <filterColumn colId="2" hiddenButton="1"/>
  </autoFilter>
  <tableColumns count="3">
    <tableColumn id="1" xr3:uid="{62EE25EA-BEAF-459B-8A00-F70785FF6CA2}" name="Race and Ethnicity"/>
    <tableColumn id="2" xr3:uid="{7DB989D1-1D4D-411A-BEE0-DF00BD71AF07}" name="Chattel" dataDxfId="43"/>
    <tableColumn id="3" xr3:uid="{E0D0D702-8213-47AA-8A98-33E8A7CE6797}" name="MH Mortgage" dataDxfId="42"/>
  </tableColumns>
  <tableStyleInfo name="TableStyleLight1"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D3D7358-A828-4E82-B973-B6E79CB8E3CB}" name="Table24" displayName="Table24" ref="A4:E43" totalsRowShown="0" dataDxfId="41" dataCellStyle="Normal 4 2">
  <autoFilter ref="A4:E43" xr:uid="{BF473848-CFDE-452B-943C-7096AA50964D}">
    <filterColumn colId="0" hiddenButton="1"/>
    <filterColumn colId="1" hiddenButton="1"/>
    <filterColumn colId="2" hiddenButton="1"/>
    <filterColumn colId="3" hiddenButton="1"/>
    <filterColumn colId="4" hiddenButton="1"/>
  </autoFilter>
  <tableColumns count="5">
    <tableColumn id="1" xr3:uid="{E642017D-6282-409B-9847-39E6F73DAF6B}" name="Rate Spread Bin(3)" dataDxfId="40" dataCellStyle="Normal 4 2"/>
    <tableColumn id="2" xr3:uid="{8BACFA1E-1883-4538-8E04-1BEB6FD5D402}" name="Percent of Superprime Chattel Direct Owners" dataDxfId="39" dataCellStyle="Normal 4 2"/>
    <tableColumn id="3" xr3:uid="{9318F91D-0A88-48AA-8D39-08D524C05F46}" name="Number of Superprime Chattel Direct Owners" dataDxfId="38" dataCellStyle="Normal 4 2"/>
    <tableColumn id="4" xr3:uid="{DDA068E1-D01B-4710-9BBF-DB006D208E1C}" name="Percent of Superprime MH Mortgage Direct Owners" dataDxfId="37" dataCellStyle="Normal 4 2"/>
    <tableColumn id="5" xr3:uid="{0265EC84-1F18-4BFB-83A5-6B14C4A1BDC7}" name="Number of Superprime MH Mortgage Direct Owners" dataDxfId="36" dataCellStyle="Normal 4 2"/>
  </tableColumns>
  <tableStyleInfo name="TableStyleLight1"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807C4CB-5970-49C8-8AF5-6336BFB36EA6}" name="Table25" displayName="Table25" ref="A4:G19" totalsRowShown="0" headerRowDxfId="35">
  <autoFilter ref="A4:G19" xr:uid="{E368B2E0-3ECE-449E-847E-01C304C3B42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6CB7F28-6B93-4BE1-8284-341463D4E4AE}" name="Lender Name" dataDxfId="34"/>
    <tableColumn id="2" xr3:uid="{2F03DE8B-AF7B-45CD-9964-49EC512E45D8}" name="Legal Entity Identifier (LEI)"/>
    <tableColumn id="3" xr3:uid="{FD95F3CD-BED7-44AE-BA0D-2186E6464B80}" name="Lender Percent MH" dataDxfId="33" dataCellStyle="Percent"/>
    <tableColumn id="4" xr3:uid="{C2993A7A-50CC-4379-AB51-8688AE3C199C}" name="Total MH Home Purchase Originations" dataDxfId="32"/>
    <tableColumn id="5" xr3:uid="{9013ADE5-551C-433E-880F-9EF79FE59E3A}" name="Total Site-built Home Purchase Originations" dataDxfId="31"/>
    <tableColumn id="6" xr3:uid="{CF3E8EE8-F7E2-4BB0-A247-209293544746}" name="Chattel Originations" dataDxfId="30"/>
    <tableColumn id="7" xr3:uid="{C66AAD54-6E25-4C46-A8DF-AE1703E9674D}" name="MH Mortgage Originations" dataDxfId="29"/>
  </tableColumns>
  <tableStyleInfo name="TableStyleLight1"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76FB971-6826-4964-8BEB-6213EAF03D0F}" name="Table27" displayName="Table27" ref="A4:E17" totalsRowShown="0" headerRowDxfId="28" dataDxfId="27" headerRowCellStyle="Normal 4 2" dataCellStyle="Comma 2 2">
  <autoFilter ref="A4:E17" xr:uid="{5F715601-72EC-44B7-AAA6-382ED4376CCB}">
    <filterColumn colId="0" hiddenButton="1"/>
    <filterColumn colId="1" hiddenButton="1"/>
    <filterColumn colId="2" hiddenButton="1"/>
    <filterColumn colId="3" hiddenButton="1"/>
    <filterColumn colId="4" hiddenButton="1"/>
  </autoFilter>
  <tableColumns count="5">
    <tableColumn id="1" xr3:uid="{452EE462-AC84-4299-83E4-A01EDD3965A3}" name="Year" dataDxfId="26" dataCellStyle="Normal 4 2"/>
    <tableColumn id="2" xr3:uid="{C2438C09-0357-4A38-A421-A352A32519D9}" name="Affiliate" dataDxfId="25" dataCellStyle="Comma 2 2"/>
    <tableColumn id="3" xr3:uid="{B910B6FF-6968-4E9D-8CB8-29FC951B58DD}" name="Bank" dataDxfId="24" dataCellStyle="Comma 2 2"/>
    <tableColumn id="4" xr3:uid="{2B334F00-77D8-4F24-A49B-4B37C90A38C7}" name="Credit Union" dataDxfId="23" dataCellStyle="Comma 2 2"/>
    <tableColumn id="5" xr3:uid="{02BCB7DF-3D1B-4746-BAF9-18ADFD43673E}" name="Independent" dataDxfId="22" dataCellStyle="Comma 2 2"/>
  </tableColumns>
  <tableStyleInfo name="TableStyleLight1"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8BBAAE4-E6C7-45C5-BA25-B726AF0D08C3}" name="Table28" displayName="Table28" ref="A4:E7" totalsRowShown="0" headerRowDxfId="21">
  <autoFilter ref="A4:E7" xr:uid="{A86DC26A-4092-4816-BC7E-34B5D41CCA93}">
    <filterColumn colId="0" hiddenButton="1"/>
    <filterColumn colId="1" hiddenButton="1"/>
    <filterColumn colId="2" hiddenButton="1"/>
    <filterColumn colId="3" hiddenButton="1"/>
    <filterColumn colId="4" hiddenButton="1"/>
  </autoFilter>
  <tableColumns count="5">
    <tableColumn id="1" xr3:uid="{972AC989-B9E4-4A42-BEB6-1384EC9EE61B}" name="Merge Results (THOR)"/>
    <tableColumn id="2" xr3:uid="{B231826D-6226-453C-AB79-751D6E8C7DE0}" name="Chattel"/>
    <tableColumn id="3" xr3:uid="{940557FF-2A3A-4742-9B63-11C672788E39}" name="MH Mortgage"/>
    <tableColumn id="4" xr3:uid="{8D63F8D4-9C36-4046-A5A5-21C30C9567C6}" name="Exempt"/>
    <tableColumn id="5" xr3:uid="{FDB3B24D-CC1D-4773-88D5-9A4579DD9313}" name="NA"/>
  </tableColumns>
  <tableStyleInfo name="TableStyleLight1"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21B78ED-7452-446F-9A18-D71E5226C53B}" name="Table29" displayName="Table29" ref="A4:E8" totalsRowShown="0" headerRowDxfId="20" dataDxfId="19">
  <autoFilter ref="A4:E8" xr:uid="{326C1F05-D9D0-4B72-90CE-582257B1838D}">
    <filterColumn colId="0" hiddenButton="1"/>
    <filterColumn colId="1" hiddenButton="1"/>
    <filterColumn colId="2" hiddenButton="1"/>
    <filterColumn colId="3" hiddenButton="1"/>
    <filterColumn colId="4" hiddenButton="1"/>
  </autoFilter>
  <tableColumns count="5">
    <tableColumn id="1" xr3:uid="{F41DE52F-EF3A-4037-9612-7586183456B9}" name="Lienholder (THOR)" dataDxfId="18"/>
    <tableColumn id="2" xr3:uid="{26B14E80-1F65-4EA3-B97D-7EE77489D1C0}" name="Chattel" dataDxfId="17"/>
    <tableColumn id="3" xr3:uid="{C57A881A-F0DA-4FB7-98DF-C45AE7CCCB55}" name="MH Mortgage" dataDxfId="16"/>
    <tableColumn id="4" xr3:uid="{F8B2FF24-EB00-4223-B91F-B57DD676E4A6}" name="Exempt" dataDxfId="15"/>
    <tableColumn id="5" xr3:uid="{F55376CF-254F-4834-8A9D-DCABEA220359}" name="NA" dataDxfId="14"/>
  </tableColumns>
  <tableStyleInfo name="TableStyleLight1"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4F75D2E-CF37-4FE5-AC58-6472BE2529D2}" name="Table30" displayName="Table30" ref="A4:E8" totalsRowShown="0" headerRowDxfId="13" dataDxfId="12" headerRowCellStyle="Normal 2" dataCellStyle="Comma 2 2">
  <autoFilter ref="A4:E8" xr:uid="{AE2E7199-1339-450B-8912-F5674E60AAE5}">
    <filterColumn colId="0" hiddenButton="1"/>
    <filterColumn colId="1" hiddenButton="1"/>
    <filterColumn colId="2" hiddenButton="1"/>
    <filterColumn colId="3" hiddenButton="1"/>
    <filterColumn colId="4" hiddenButton="1"/>
  </autoFilter>
  <tableColumns count="5">
    <tableColumn id="1" xr3:uid="{5E06DE7F-8CCA-44C2-A4D5-E589CEA495D6}" name="Certification Status (THOR)" dataDxfId="11"/>
    <tableColumn id="2" xr3:uid="{512FC069-ADAE-4F6D-8CE5-73F21DE1ED33}" name="Chattel" dataDxfId="10" dataCellStyle="Comma 2 2"/>
    <tableColumn id="3" xr3:uid="{33DBE5F8-381C-46EB-B260-EE97DDC1FC1C}" name="MH Mortgage(2)" dataDxfId="9" dataCellStyle="Comma 2 2"/>
    <tableColumn id="4" xr3:uid="{4B418A7B-E51D-4BFE-A4F9-334098D4654E}" name="Exempt" dataDxfId="8" dataCellStyle="Comma 2 2"/>
    <tableColumn id="5" xr3:uid="{7AA06B57-2F7C-46A3-AB65-21957B2F6E5B}" name="NA" dataDxfId="7" dataCellStyle="Comma 2 2"/>
  </tableColumns>
  <tableStyleInfo name="TableStyleLight1"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17CDC72-DEBE-4C78-9E22-81BD4F9FD932}" name="Table26" displayName="Table26" ref="A4:E8" totalsRowShown="0" headerRowDxfId="6" dataDxfId="5" headerRowCellStyle="Normal 2" dataCellStyle="Comma 2">
  <autoFilter ref="A4:E8" xr:uid="{7E66E326-80F6-4F55-ADC4-F48B0E475AC9}">
    <filterColumn colId="0" hiddenButton="1"/>
    <filterColumn colId="1" hiddenButton="1"/>
    <filterColumn colId="2" hiddenButton="1"/>
    <filterColumn colId="3" hiddenButton="1"/>
    <filterColumn colId="4" hiddenButton="1"/>
  </autoFilter>
  <tableColumns count="5">
    <tableColumn id="1" xr3:uid="{29A067AB-7A87-4CE6-8118-4E1A138811D0}" name="New/Used Status (THOR)" dataDxfId="4"/>
    <tableColumn id="2" xr3:uid="{178E9977-D24C-4640-AA5E-AEE834ED4897}" name="Chattel" dataDxfId="3" dataCellStyle="Comma 2"/>
    <tableColumn id="3" xr3:uid="{D50BC210-1106-46BC-A25C-0A002F8C74B7}" name="MH Mortgage(2)" dataDxfId="2" dataCellStyle="Comma 2"/>
    <tableColumn id="4" xr3:uid="{358BB92B-26B7-4D95-AA33-9853C6F6C50C}" name="Exempt" dataDxfId="1" dataCellStyle="Comma 2"/>
    <tableColumn id="5" xr3:uid="{D7766E7A-236B-4522-AEFE-9E3842ACD85F}" name="NA" dataDxfId="0" dataCellStyle="Comma 2"/>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E6422F-E2FC-4C3E-91FC-874EBE94CF1E}" name="Table3" displayName="Table3" ref="A4:D7" totalsRowShown="0" headerRowDxfId="167" dataDxfId="166">
  <tableColumns count="4">
    <tableColumn id="1" xr3:uid="{69EA128B-21AB-480C-88FA-CE472E3C3C83}" name="Percentile" dataDxfId="165"/>
    <tableColumn id="2" xr3:uid="{F1F1D62B-C583-41EB-BCF1-197C4891604B}" name="Chattel" dataDxfId="164"/>
    <tableColumn id="3" xr3:uid="{B039DBC8-8E27-4775-803B-04817A0A8C00}" name="MH Mortgage" dataDxfId="163"/>
    <tableColumn id="4" xr3:uid="{273C2FE9-2BCB-43B3-921A-04DFD79F8B0E}" name="Site-built" dataDxfId="162"/>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4234C62-721C-4351-B91A-97C3A5A7B509}" name="Table4" displayName="Table4" ref="A4:D7" totalsRowShown="0" headerRowDxfId="161">
  <tableColumns count="4">
    <tableColumn id="1" xr3:uid="{A6030FB6-C393-40F2-A52E-54B960E65D4A}" name="Percentile" dataDxfId="160"/>
    <tableColumn id="2" xr3:uid="{FF8E634E-9823-4D89-85DA-2945F30FA7DF}" name="Chattel"/>
    <tableColumn id="3" xr3:uid="{896705E9-A2B0-4332-AC25-D4BA984C5919}" name="MH Mortgage"/>
    <tableColumn id="4" xr3:uid="{1CDAF8A4-2D16-414D-93BC-DCC429D8D760}" name="Site-built"/>
  </tableColumns>
  <tableStyleInfo name="TableStyleLight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87EC09-2594-471F-A913-A5A95050D7A9}" name="Table5" displayName="Table5" ref="A4:D8" totalsRowShown="0" headerRowDxfId="159" dataDxfId="158">
  <tableColumns count="4">
    <tableColumn id="1" xr3:uid="{63334775-582D-448D-9DA3-E5929B354343}" name="Characteristic" dataDxfId="157"/>
    <tableColumn id="2" xr3:uid="{5443CDA2-F6B7-4034-8EC8-B1FB9A9D4036}" name="Chattel" dataDxfId="156"/>
    <tableColumn id="3" xr3:uid="{26BC81BB-028C-4F22-B6B8-5A6D6C9992A1}" name="MH Mortgage" dataDxfId="155"/>
    <tableColumn id="4" xr3:uid="{0233393D-4D49-4B0E-AB26-9E88A1D38A11}" name="Site-built" dataDxfId="154"/>
  </tableColumns>
  <tableStyleInfo name="TableStyleLight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4F63D8C-E889-4333-AB67-FD3697F6FB65}" name="Table6" displayName="Table6" ref="A4:D8" totalsRowShown="0" headerRowDxfId="153" headerRowCellStyle="Normal 4">
  <autoFilter ref="A4:D8" xr:uid="{FC722E24-8602-42C3-A520-2B22D7D642AA}">
    <filterColumn colId="0" hiddenButton="1"/>
    <filterColumn colId="1" hiddenButton="1"/>
    <filterColumn colId="2" hiddenButton="1"/>
    <filterColumn colId="3" hiddenButton="1"/>
  </autoFilter>
  <tableColumns count="4">
    <tableColumn id="1" xr3:uid="{CF26CA03-34C7-4D70-B8C2-18B1BBE9DD31}" name="Characteristic" dataDxfId="152" dataCellStyle="Normal 4"/>
    <tableColumn id="2" xr3:uid="{84696614-14B3-4AC1-A640-9ECD541F0A37}" name="Chattel"/>
    <tableColumn id="3" xr3:uid="{E8115632-0794-40A4-9B10-F6F28C701E11}" name="MH Mortgage"/>
    <tableColumn id="4" xr3:uid="{2CF7B343-622D-42CB-8695-31A47063A198}" name="Site-built"/>
  </tableColumns>
  <tableStyleInfo name="TableStyleLight1"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695210-1C07-4C6F-A4F8-52C5A8B487C8}" name="Table7" displayName="Table7" ref="A4:C10" totalsRowShown="0">
  <autoFilter ref="A4:C10" xr:uid="{F1DC2DB9-65B9-4DF0-9542-5F5C0DB14892}">
    <filterColumn colId="0" hiddenButton="1"/>
    <filterColumn colId="1" hiddenButton="1"/>
    <filterColumn colId="2" hiddenButton="1"/>
  </autoFilter>
  <tableColumns count="3">
    <tableColumn id="1" xr3:uid="{14747095-538B-4D83-8972-49422C3FA7BE}" name="Characteristic" dataDxfId="151" dataCellStyle="Normal 4"/>
    <tableColumn id="2" xr3:uid="{A9709361-6C48-4FEE-9512-6E9933F2D29B}" name="Chattel"/>
    <tableColumn id="3" xr3:uid="{759A7064-B7E3-4F51-8B8B-4777739033F1}" name="MH Mortgage"/>
  </tableColumns>
  <tableStyleInfo name="TableStyleLight1"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72AF629-0EFD-4BC0-893E-FD99188DDD1D}" name="Table8" displayName="Table8" ref="A4:C7" totalsRowShown="0">
  <autoFilter ref="A4:C7" xr:uid="{0B28C76F-3674-42E7-8001-72CEADA0F55D}">
    <filterColumn colId="0" hiddenButton="1"/>
    <filterColumn colId="1" hiddenButton="1"/>
    <filterColumn colId="2" hiddenButton="1"/>
  </autoFilter>
  <tableColumns count="3">
    <tableColumn id="1" xr3:uid="{2038FAE4-2F85-47FF-B5CF-889AE8041A99}" name="Column1" dataDxfId="150" dataCellStyle="Normal 3"/>
    <tableColumn id="2" xr3:uid="{129CCE17-CB7D-4633-BD24-8697692CB75C}" name="Chattel" dataDxfId="149" dataCellStyle="Normal 3"/>
    <tableColumn id="3" xr3:uid="{8F183139-E75A-44A9-8097-BD5551EE5410}" name="MH Mortgage" dataDxfId="148" dataCellStyle="Normal 3"/>
  </tableColumns>
  <tableStyleInfo name="Data Point "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C7907A5-C041-4C27-8C8A-E7E9DCA0E9E1}" name="Table9" displayName="Table9" ref="A4:F7" totalsRowShown="0" headerRowDxfId="147">
  <autoFilter ref="A4:F7" xr:uid="{C7E80FF2-013F-4C8E-A935-9CFB3170844A}">
    <filterColumn colId="0" hiddenButton="1"/>
    <filterColumn colId="1" hiddenButton="1"/>
    <filterColumn colId="2" hiddenButton="1"/>
    <filterColumn colId="3" hiddenButton="1"/>
    <filterColumn colId="4" hiddenButton="1"/>
    <filterColumn colId="5" hiddenButton="1"/>
  </autoFilter>
  <tableColumns count="6">
    <tableColumn id="1" xr3:uid="{2CA3139D-8425-4769-8741-5E457B3AF5C0}" name="Lender Category" dataDxfId="146"/>
    <tableColumn id="2" xr3:uid="{D63FC36D-9A3B-43AC-978B-4C49FEF83491}" name="Number of MH Lenders" dataDxfId="145" dataCellStyle="Comma"/>
    <tableColumn id="3" xr3:uid="{6EF8576C-1D73-4765-8C85-05464C2A407C}" name="Number of MH Loans" dataDxfId="144" dataCellStyle="Comma"/>
    <tableColumn id="4" xr3:uid="{50E4D163-6CD3-450C-96BA-FEB13AF0546E}" name="Percent of Loans that are Chattel" dataDxfId="143" dataCellStyle="Percent"/>
    <tableColumn id="5" xr3:uid="{52100146-07DC-4E13-A20C-2646356BE57F}" name="Percent of Direct Owners with Chattel " dataDxfId="142"/>
    <tableColumn id="6" xr3:uid="{BA01CC51-A7E5-4ACA-831A-C437186C5559}" name="Number of Direct Owners with Chattel "/>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8"/>
  <sheetViews>
    <sheetView tabSelected="1" workbookViewId="0"/>
  </sheetViews>
  <sheetFormatPr defaultRowHeight="14.5"/>
  <cols>
    <col min="1" max="1" width="14.81640625" style="132" customWidth="1"/>
    <col min="2" max="2" width="123.54296875" customWidth="1"/>
  </cols>
  <sheetData>
    <row r="1" spans="1:2">
      <c r="A1" s="448" t="s">
        <v>338</v>
      </c>
    </row>
    <row r="2" spans="1:2">
      <c r="A2" s="422" t="s">
        <v>0</v>
      </c>
    </row>
    <row r="4" spans="1:2" ht="43.5">
      <c r="A4" s="468" t="s">
        <v>1</v>
      </c>
      <c r="B4" s="315" t="s">
        <v>445</v>
      </c>
    </row>
    <row r="5" spans="1:2">
      <c r="A5" s="469"/>
      <c r="B5" s="163"/>
    </row>
    <row r="6" spans="1:2" ht="29">
      <c r="A6" s="473" t="s">
        <v>444</v>
      </c>
      <c r="B6" s="315" t="s">
        <v>442</v>
      </c>
    </row>
    <row r="7" spans="1:2">
      <c r="A7" s="469"/>
      <c r="B7" s="163"/>
    </row>
    <row r="8" spans="1:2" ht="87">
      <c r="A8" s="470" t="s">
        <v>2</v>
      </c>
      <c r="B8" s="314" t="s">
        <v>443</v>
      </c>
    </row>
  </sheetData>
  <pageMargins left="0.7" right="0.7" top="0.75" bottom="0.7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30"/>
  <sheetViews>
    <sheetView workbookViewId="0"/>
  </sheetViews>
  <sheetFormatPr defaultRowHeight="14.5"/>
  <cols>
    <col min="1" max="1" width="27.90625" customWidth="1"/>
    <col min="2" max="6" width="12.6328125" customWidth="1"/>
  </cols>
  <sheetData>
    <row r="1" spans="1:12" ht="16.5">
      <c r="A1" s="264" t="s">
        <v>331</v>
      </c>
    </row>
    <row r="2" spans="1:12">
      <c r="A2" s="293" t="s">
        <v>27</v>
      </c>
    </row>
    <row r="4" spans="1:12" ht="46.5" customHeight="1">
      <c r="A4" s="225" t="s">
        <v>203</v>
      </c>
      <c r="B4" s="395" t="s">
        <v>208</v>
      </c>
      <c r="C4" s="394" t="s">
        <v>207</v>
      </c>
      <c r="D4" s="396" t="s">
        <v>209</v>
      </c>
      <c r="E4" s="440" t="s">
        <v>261</v>
      </c>
      <c r="F4" s="441" t="s">
        <v>262</v>
      </c>
      <c r="G4" s="226"/>
      <c r="H4" s="227"/>
      <c r="I4" s="228"/>
      <c r="J4" s="229"/>
      <c r="K4" s="230"/>
      <c r="L4" s="231"/>
    </row>
    <row r="5" spans="1:12">
      <c r="A5" s="232" t="s">
        <v>204</v>
      </c>
      <c r="B5" s="294">
        <v>45</v>
      </c>
      <c r="C5" s="294">
        <v>52765</v>
      </c>
      <c r="D5" s="287">
        <v>0.79865443706512451</v>
      </c>
      <c r="E5" s="322">
        <v>0.53500000000000003</v>
      </c>
      <c r="F5" s="324">
        <v>11348</v>
      </c>
    </row>
    <row r="6" spans="1:12">
      <c r="A6" s="233" t="s">
        <v>205</v>
      </c>
      <c r="B6" s="294">
        <v>288</v>
      </c>
      <c r="C6" s="294">
        <v>8788</v>
      </c>
      <c r="D6" s="287">
        <v>0.31873008608818054</v>
      </c>
      <c r="E6" s="322">
        <v>0.113</v>
      </c>
      <c r="F6">
        <v>947</v>
      </c>
    </row>
    <row r="7" spans="1:12">
      <c r="A7" s="234" t="s">
        <v>206</v>
      </c>
      <c r="B7" s="294">
        <v>2052</v>
      </c>
      <c r="C7" s="294">
        <v>53444</v>
      </c>
      <c r="D7" s="287">
        <v>5.7761393487453461E-2</v>
      </c>
      <c r="E7" s="322">
        <v>0.02</v>
      </c>
      <c r="F7">
        <v>462</v>
      </c>
    </row>
    <row r="8" spans="1:12">
      <c r="A8" s="235"/>
      <c r="B8" s="427"/>
      <c r="C8" s="427"/>
      <c r="D8" s="427"/>
      <c r="E8" s="427"/>
      <c r="F8" s="427"/>
    </row>
    <row r="9" spans="1:12" ht="67.5" customHeight="1">
      <c r="A9" s="494" t="s">
        <v>446</v>
      </c>
      <c r="B9" s="494"/>
      <c r="C9" s="494"/>
      <c r="D9" s="494"/>
      <c r="E9" s="494"/>
      <c r="F9" s="494"/>
      <c r="G9" s="494"/>
      <c r="H9" s="494"/>
    </row>
    <row r="10" spans="1:12">
      <c r="A10" s="236"/>
    </row>
    <row r="11" spans="1:12">
      <c r="A11" s="237"/>
    </row>
    <row r="12" spans="1:12">
      <c r="A12" s="238"/>
    </row>
    <row r="13" spans="1:12">
      <c r="A13" s="239"/>
    </row>
    <row r="14" spans="1:12">
      <c r="A14" s="323"/>
    </row>
    <row r="15" spans="1:12">
      <c r="A15" s="240"/>
    </row>
    <row r="16" spans="1:12">
      <c r="A16" s="241"/>
    </row>
    <row r="17" spans="1:1">
      <c r="A17" s="242"/>
    </row>
    <row r="18" spans="1:1">
      <c r="A18" s="243"/>
    </row>
    <row r="19" spans="1:1">
      <c r="A19" s="244"/>
    </row>
    <row r="20" spans="1:1">
      <c r="A20" s="245"/>
    </row>
    <row r="21" spans="1:1">
      <c r="A21" s="246"/>
    </row>
    <row r="22" spans="1:1">
      <c r="A22" s="247"/>
    </row>
    <row r="23" spans="1:1">
      <c r="A23" s="248"/>
    </row>
    <row r="24" spans="1:1">
      <c r="A24" s="249"/>
    </row>
    <row r="25" spans="1:1">
      <c r="A25" s="250"/>
    </row>
    <row r="26" spans="1:1">
      <c r="A26" s="251"/>
    </row>
    <row r="27" spans="1:1">
      <c r="A27" s="252"/>
    </row>
    <row r="28" spans="1:1">
      <c r="A28" s="253"/>
    </row>
    <row r="29" spans="1:1">
      <c r="A29" s="254"/>
    </row>
    <row r="30" spans="1:1">
      <c r="A30" s="255"/>
    </row>
  </sheetData>
  <mergeCells count="1">
    <mergeCell ref="A9:H9"/>
  </mergeCells>
  <pageMargins left="0.7" right="0.7" top="0.75" bottom="0.75" header="0.3" footer="0.3"/>
  <pageSetup scale="96"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D9B79-5FBA-4800-9BD8-01F6E2826B94}">
  <sheetPr>
    <pageSetUpPr fitToPage="1"/>
  </sheetPr>
  <dimension ref="A1:J47"/>
  <sheetViews>
    <sheetView workbookViewId="0"/>
  </sheetViews>
  <sheetFormatPr defaultRowHeight="14.5"/>
  <cols>
    <col min="1" max="1" width="8.7265625" style="145"/>
    <col min="2" max="2" width="12.6328125" style="144" customWidth="1"/>
    <col min="3" max="4" width="12.6328125" style="145" customWidth="1"/>
    <col min="5" max="16384" width="8.7265625" style="145"/>
  </cols>
  <sheetData>
    <row r="1" spans="1:10" ht="16.5">
      <c r="A1" s="410" t="s">
        <v>492</v>
      </c>
    </row>
    <row r="2" spans="1:10">
      <c r="A2" s="325" t="s">
        <v>493</v>
      </c>
      <c r="B2" s="145"/>
    </row>
    <row r="3" spans="1:10">
      <c r="A3" s="143"/>
      <c r="B3" s="393"/>
      <c r="C3" s="393"/>
      <c r="D3" s="393"/>
    </row>
    <row r="4" spans="1:10" s="143" customFormat="1" ht="43.5">
      <c r="A4" s="143" t="s">
        <v>37</v>
      </c>
      <c r="B4" s="452" t="s">
        <v>38</v>
      </c>
      <c r="C4" s="146"/>
    </row>
    <row r="5" spans="1:10">
      <c r="A5" s="145">
        <v>1980</v>
      </c>
      <c r="B5" s="147">
        <v>221600</v>
      </c>
      <c r="J5" s="325"/>
    </row>
    <row r="6" spans="1:10">
      <c r="A6" s="145">
        <v>1981</v>
      </c>
      <c r="B6" s="147">
        <v>240900</v>
      </c>
    </row>
    <row r="7" spans="1:10">
      <c r="A7" s="145">
        <v>1982</v>
      </c>
      <c r="B7" s="147">
        <v>239500</v>
      </c>
    </row>
    <row r="8" spans="1:10">
      <c r="A8" s="145">
        <v>1983</v>
      </c>
      <c r="B8" s="147">
        <v>295800</v>
      </c>
    </row>
    <row r="9" spans="1:10">
      <c r="A9" s="145">
        <v>1984</v>
      </c>
      <c r="B9" s="147">
        <v>295400</v>
      </c>
    </row>
    <row r="10" spans="1:10">
      <c r="A10" s="145">
        <v>1985</v>
      </c>
      <c r="B10" s="147">
        <v>283500</v>
      </c>
    </row>
    <row r="11" spans="1:10">
      <c r="A11" s="145">
        <v>1986</v>
      </c>
      <c r="B11" s="147">
        <v>244300</v>
      </c>
    </row>
    <row r="12" spans="1:10">
      <c r="A12" s="145">
        <v>1987</v>
      </c>
      <c r="B12" s="147">
        <v>232800</v>
      </c>
    </row>
    <row r="13" spans="1:10">
      <c r="A13" s="145">
        <v>1988</v>
      </c>
      <c r="B13" s="147">
        <v>218300</v>
      </c>
    </row>
    <row r="14" spans="1:10">
      <c r="A14" s="145">
        <v>1989</v>
      </c>
      <c r="B14" s="147">
        <v>198100</v>
      </c>
    </row>
    <row r="15" spans="1:10">
      <c r="A15" s="145">
        <v>1990</v>
      </c>
      <c r="B15" s="147">
        <v>188300</v>
      </c>
    </row>
    <row r="16" spans="1:10">
      <c r="A16" s="145">
        <v>1991</v>
      </c>
      <c r="B16" s="147">
        <v>170900</v>
      </c>
    </row>
    <row r="17" spans="1:2">
      <c r="A17" s="145">
        <v>1992</v>
      </c>
      <c r="B17" s="147">
        <v>210500</v>
      </c>
    </row>
    <row r="18" spans="1:2">
      <c r="A18" s="145">
        <v>1993</v>
      </c>
      <c r="B18" s="147">
        <v>254300</v>
      </c>
    </row>
    <row r="19" spans="1:2">
      <c r="A19" s="145">
        <v>1994</v>
      </c>
      <c r="B19" s="147">
        <v>303900</v>
      </c>
    </row>
    <row r="20" spans="1:2">
      <c r="A20" s="145">
        <v>1995</v>
      </c>
      <c r="B20" s="147">
        <v>339900</v>
      </c>
    </row>
    <row r="21" spans="1:2">
      <c r="A21" s="145">
        <v>1996</v>
      </c>
      <c r="B21" s="147">
        <v>363300</v>
      </c>
    </row>
    <row r="22" spans="1:2">
      <c r="A22" s="145">
        <v>1997</v>
      </c>
      <c r="B22" s="147">
        <v>353700</v>
      </c>
    </row>
    <row r="23" spans="1:2">
      <c r="A23" s="145">
        <v>1998</v>
      </c>
      <c r="B23" s="147">
        <v>373100</v>
      </c>
    </row>
    <row r="24" spans="1:2">
      <c r="A24" s="145">
        <v>1999</v>
      </c>
      <c r="B24" s="147">
        <v>348100</v>
      </c>
    </row>
    <row r="25" spans="1:2">
      <c r="A25" s="145">
        <v>2000</v>
      </c>
      <c r="B25" s="147">
        <v>250400</v>
      </c>
    </row>
    <row r="26" spans="1:2">
      <c r="A26" s="145">
        <v>2001</v>
      </c>
      <c r="B26" s="147">
        <v>193100</v>
      </c>
    </row>
    <row r="27" spans="1:2">
      <c r="A27" s="145">
        <v>2002</v>
      </c>
      <c r="B27" s="147">
        <v>168500</v>
      </c>
    </row>
    <row r="28" spans="1:2">
      <c r="A28" s="145">
        <v>2003</v>
      </c>
      <c r="B28" s="147">
        <v>130800.00000000001</v>
      </c>
    </row>
    <row r="29" spans="1:2">
      <c r="A29" s="145">
        <v>2004</v>
      </c>
      <c r="B29" s="147">
        <v>130699.99999999999</v>
      </c>
    </row>
    <row r="30" spans="1:2">
      <c r="A30" s="145">
        <v>2005</v>
      </c>
      <c r="B30" s="147">
        <v>146800</v>
      </c>
    </row>
    <row r="31" spans="1:2">
      <c r="A31" s="145">
        <v>2006</v>
      </c>
      <c r="B31" s="147">
        <v>117300</v>
      </c>
    </row>
    <row r="32" spans="1:2">
      <c r="A32" s="145">
        <v>2007</v>
      </c>
      <c r="B32" s="147">
        <v>95700</v>
      </c>
    </row>
    <row r="33" spans="1:8">
      <c r="A33" s="145">
        <v>2008</v>
      </c>
      <c r="B33" s="147">
        <v>81900</v>
      </c>
    </row>
    <row r="34" spans="1:8">
      <c r="A34" s="145">
        <v>2009</v>
      </c>
      <c r="B34" s="147">
        <v>49800</v>
      </c>
    </row>
    <row r="35" spans="1:8">
      <c r="A35" s="145">
        <v>2010</v>
      </c>
      <c r="B35" s="147">
        <v>50000</v>
      </c>
    </row>
    <row r="36" spans="1:8">
      <c r="A36" s="145">
        <v>2011</v>
      </c>
      <c r="B36" s="147">
        <v>51600</v>
      </c>
    </row>
    <row r="37" spans="1:8">
      <c r="A37" s="145">
        <v>2012</v>
      </c>
      <c r="B37" s="147">
        <v>51600</v>
      </c>
    </row>
    <row r="38" spans="1:8">
      <c r="A38" s="145">
        <v>2013</v>
      </c>
      <c r="B38" s="147">
        <v>60200</v>
      </c>
    </row>
    <row r="39" spans="1:8">
      <c r="A39" s="145">
        <v>2014</v>
      </c>
      <c r="B39" s="147">
        <v>64300</v>
      </c>
    </row>
    <row r="40" spans="1:8">
      <c r="A40" s="145">
        <v>2015</v>
      </c>
      <c r="B40" s="147">
        <v>70500</v>
      </c>
    </row>
    <row r="41" spans="1:8">
      <c r="A41" s="145">
        <v>2016</v>
      </c>
      <c r="B41" s="147">
        <v>81100</v>
      </c>
    </row>
    <row r="42" spans="1:8">
      <c r="A42" s="145">
        <v>2017</v>
      </c>
      <c r="B42" s="147">
        <v>92900</v>
      </c>
    </row>
    <row r="43" spans="1:8">
      <c r="A43" s="145">
        <v>2018</v>
      </c>
      <c r="B43" s="147">
        <v>96600</v>
      </c>
    </row>
    <row r="44" spans="1:8">
      <c r="A44" s="145">
        <v>2019</v>
      </c>
      <c r="B44" s="147">
        <v>94600</v>
      </c>
    </row>
    <row r="45" spans="1:8">
      <c r="A45" s="145">
        <v>2020</v>
      </c>
      <c r="B45" s="147">
        <v>94400</v>
      </c>
    </row>
    <row r="47" spans="1:8" ht="67.5" customHeight="1">
      <c r="A47" s="496" t="s">
        <v>336</v>
      </c>
      <c r="B47" s="496"/>
      <c r="C47" s="496"/>
      <c r="D47" s="496"/>
      <c r="E47" s="496"/>
      <c r="F47" s="496"/>
      <c r="G47" s="496"/>
      <c r="H47" s="496"/>
    </row>
  </sheetData>
  <mergeCells count="1">
    <mergeCell ref="A47:H47"/>
  </mergeCells>
  <pageMargins left="0.7" right="0.7" top="0.75" bottom="0.75" header="0.3" footer="0.3"/>
  <pageSetup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7"/>
  <sheetViews>
    <sheetView workbookViewId="0"/>
  </sheetViews>
  <sheetFormatPr defaultRowHeight="14.5"/>
  <cols>
    <col min="1" max="1" width="33.36328125" customWidth="1"/>
    <col min="2" max="2" width="12.6328125" customWidth="1"/>
    <col min="3" max="3" width="14.36328125" customWidth="1"/>
    <col min="4" max="4" width="12.6328125" customWidth="1"/>
  </cols>
  <sheetData>
    <row r="1" spans="1:8" ht="16.5">
      <c r="A1" s="446" t="s">
        <v>484</v>
      </c>
    </row>
    <row r="2" spans="1:8">
      <c r="A2" s="416" t="s">
        <v>382</v>
      </c>
    </row>
    <row r="4" spans="1:8">
      <c r="A4" s="5" t="s">
        <v>7</v>
      </c>
      <c r="B4" s="390" t="s">
        <v>3</v>
      </c>
      <c r="C4" s="391" t="s">
        <v>4</v>
      </c>
      <c r="D4" s="392" t="s">
        <v>5</v>
      </c>
      <c r="E4" s="1"/>
      <c r="F4" s="432" t="s">
        <v>6</v>
      </c>
      <c r="G4" s="2"/>
    </row>
    <row r="5" spans="1:8">
      <c r="A5" s="313" t="s">
        <v>8</v>
      </c>
      <c r="B5" s="6">
        <v>48029</v>
      </c>
      <c r="C5" s="7">
        <v>60547</v>
      </c>
      <c r="D5" s="8">
        <v>3738179</v>
      </c>
      <c r="E5" s="324"/>
      <c r="F5" s="286"/>
      <c r="G5" s="286"/>
      <c r="H5" s="286"/>
    </row>
    <row r="6" spans="1:8">
      <c r="A6" s="313" t="s">
        <v>253</v>
      </c>
      <c r="B6" s="9">
        <v>20310</v>
      </c>
      <c r="C6" s="10">
        <v>7131</v>
      </c>
      <c r="D6" s="11">
        <v>118804</v>
      </c>
      <c r="F6" s="286"/>
      <c r="G6" s="286"/>
      <c r="H6" s="286"/>
    </row>
    <row r="7" spans="1:8">
      <c r="A7" s="313" t="s">
        <v>9</v>
      </c>
      <c r="B7" s="12">
        <v>117644</v>
      </c>
      <c r="C7" s="13">
        <v>56345</v>
      </c>
      <c r="D7" s="14">
        <v>373125</v>
      </c>
      <c r="F7" s="286"/>
      <c r="G7" s="286"/>
      <c r="H7" s="286"/>
    </row>
    <row r="8" spans="1:8">
      <c r="A8" s="313" t="s">
        <v>254</v>
      </c>
      <c r="B8" s="15">
        <v>6221</v>
      </c>
      <c r="C8" s="16">
        <v>17283</v>
      </c>
      <c r="D8" s="17">
        <v>714033</v>
      </c>
      <c r="F8" s="286"/>
      <c r="G8" s="286"/>
      <c r="H8" s="286"/>
    </row>
    <row r="9" spans="1:8">
      <c r="A9" s="313" t="s">
        <v>10</v>
      </c>
      <c r="B9" s="18">
        <v>42425</v>
      </c>
      <c r="C9" s="19">
        <v>30843</v>
      </c>
      <c r="D9" s="20">
        <v>112997</v>
      </c>
      <c r="F9" s="286"/>
      <c r="G9" s="286"/>
      <c r="H9" s="286"/>
    </row>
    <row r="10" spans="1:8">
      <c r="A10" s="24" t="s">
        <v>11</v>
      </c>
      <c r="B10" s="21">
        <v>234629</v>
      </c>
      <c r="C10" s="22">
        <v>172149</v>
      </c>
      <c r="D10" s="23">
        <v>5057138</v>
      </c>
      <c r="E10" s="324"/>
    </row>
    <row r="11" spans="1:8">
      <c r="A11" s="3"/>
    </row>
    <row r="12" spans="1:8" ht="67.5" customHeight="1">
      <c r="A12" s="494" t="s">
        <v>511</v>
      </c>
      <c r="B12" s="494"/>
      <c r="C12" s="494"/>
      <c r="D12" s="494"/>
      <c r="E12" s="494"/>
      <c r="F12" s="494"/>
      <c r="G12" s="494"/>
      <c r="H12" s="494"/>
    </row>
    <row r="13" spans="1:8">
      <c r="A13" s="4"/>
    </row>
    <row r="17" spans="2:2">
      <c r="B17" s="293"/>
    </row>
  </sheetData>
  <mergeCells count="1">
    <mergeCell ref="A12:H12"/>
  </mergeCells>
  <pageMargins left="0.7" right="0.7" top="0.75" bottom="0.75" header="0.3" footer="0.3"/>
  <pageSetup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4"/>
  <sheetViews>
    <sheetView zoomScaleNormal="100" workbookViewId="0"/>
  </sheetViews>
  <sheetFormatPr defaultRowHeight="14.5"/>
  <cols>
    <col min="1" max="1" width="27.26953125" customWidth="1"/>
    <col min="2" max="2" width="12.6328125" customWidth="1"/>
    <col min="3" max="3" width="14.36328125" customWidth="1"/>
    <col min="4" max="4" width="12.6328125" customWidth="1"/>
  </cols>
  <sheetData>
    <row r="1" spans="1:26" ht="16.5">
      <c r="A1" s="326" t="s">
        <v>485</v>
      </c>
    </row>
    <row r="2" spans="1:26">
      <c r="A2" s="293" t="s">
        <v>383</v>
      </c>
    </row>
    <row r="3" spans="1:26">
      <c r="A3" s="25"/>
      <c r="B3" s="26"/>
      <c r="C3" s="27"/>
      <c r="D3" s="28"/>
      <c r="E3" s="29"/>
      <c r="F3" s="30"/>
      <c r="G3" s="31"/>
      <c r="H3" s="32"/>
      <c r="I3" s="33"/>
      <c r="J3" s="34"/>
      <c r="K3" s="35"/>
      <c r="L3" s="36"/>
      <c r="M3" s="37"/>
      <c r="N3" s="38"/>
      <c r="O3" s="39"/>
      <c r="P3" s="40"/>
      <c r="Q3" s="41"/>
      <c r="R3" s="42"/>
      <c r="S3" s="43"/>
      <c r="T3" s="44"/>
      <c r="U3" s="45"/>
      <c r="V3" s="46"/>
      <c r="W3" s="47"/>
      <c r="X3" s="48"/>
      <c r="Y3" s="49"/>
      <c r="Z3" s="50"/>
    </row>
    <row r="4" spans="1:26">
      <c r="A4" s="73" t="s">
        <v>13</v>
      </c>
      <c r="B4" s="387" t="s">
        <v>3</v>
      </c>
      <c r="C4" s="388" t="s">
        <v>4</v>
      </c>
      <c r="D4" s="389" t="s">
        <v>12</v>
      </c>
      <c r="E4" s="51"/>
      <c r="F4" s="52"/>
      <c r="G4" s="53"/>
      <c r="H4" s="54"/>
      <c r="I4" s="55"/>
      <c r="J4" s="56"/>
      <c r="K4" s="57"/>
      <c r="L4" s="58"/>
      <c r="M4" s="59"/>
      <c r="N4" s="60"/>
      <c r="O4" s="61"/>
      <c r="P4" s="62"/>
      <c r="Q4" s="63"/>
      <c r="R4" s="64"/>
      <c r="S4" s="65"/>
      <c r="T4" s="66"/>
      <c r="U4" s="67"/>
      <c r="V4" s="68"/>
      <c r="W4" s="69"/>
      <c r="X4" s="70"/>
      <c r="Y4" s="71"/>
      <c r="Z4" s="72"/>
    </row>
    <row r="5" spans="1:26">
      <c r="A5" s="78" t="s">
        <v>18</v>
      </c>
      <c r="B5" s="277">
        <v>0.6321260929107666</v>
      </c>
      <c r="C5" s="278">
        <v>0.79997760057449341</v>
      </c>
      <c r="D5" s="279">
        <v>0.946419358253479</v>
      </c>
    </row>
    <row r="6" spans="1:26">
      <c r="A6" s="77" t="s">
        <v>17</v>
      </c>
      <c r="B6" s="274">
        <v>0.46110418438911438</v>
      </c>
      <c r="C6" s="275">
        <v>0.71654105186462402</v>
      </c>
      <c r="D6" s="276">
        <v>0.90407782793045044</v>
      </c>
    </row>
    <row r="7" spans="1:26">
      <c r="A7" s="76" t="s">
        <v>16</v>
      </c>
      <c r="B7" s="271">
        <v>0.35001412034034729</v>
      </c>
      <c r="C7" s="272">
        <v>0.59632682800292969</v>
      </c>
      <c r="D7" s="273">
        <v>0.86326766014099121</v>
      </c>
    </row>
    <row r="8" spans="1:26">
      <c r="A8" s="75" t="s">
        <v>15</v>
      </c>
      <c r="B8" s="268">
        <v>0.31105533242225647</v>
      </c>
      <c r="C8" s="269">
        <v>0.35574474930763245</v>
      </c>
      <c r="D8" s="270">
        <v>0.75364333391189575</v>
      </c>
    </row>
    <row r="9" spans="1:26">
      <c r="A9" s="74" t="s">
        <v>14</v>
      </c>
      <c r="B9" s="265">
        <v>0.17932118475437164</v>
      </c>
      <c r="C9" s="266">
        <v>0.12448681145906448</v>
      </c>
      <c r="D9" s="267">
        <v>0.27941349148750305</v>
      </c>
    </row>
    <row r="10" spans="1:26">
      <c r="A10" s="79" t="s">
        <v>19</v>
      </c>
      <c r="B10" s="280">
        <v>0.31350323557853699</v>
      </c>
      <c r="C10" s="281">
        <v>0.45577913522720337</v>
      </c>
      <c r="D10" s="282">
        <v>0.89143705368041992</v>
      </c>
    </row>
    <row r="11" spans="1:26">
      <c r="A11" s="80" t="s">
        <v>11</v>
      </c>
      <c r="B11" s="283">
        <v>0.36744755506515503</v>
      </c>
      <c r="C11" s="284">
        <v>0.54568910598754883</v>
      </c>
      <c r="D11" s="285">
        <v>0.911793053150177</v>
      </c>
    </row>
    <row r="13" spans="1:26" ht="50" customHeight="1">
      <c r="A13" s="494" t="s">
        <v>337</v>
      </c>
      <c r="B13" s="494"/>
      <c r="C13" s="494"/>
      <c r="D13" s="494"/>
      <c r="E13" s="494"/>
      <c r="F13" s="494"/>
      <c r="G13" s="494"/>
      <c r="H13" s="494"/>
    </row>
    <row r="14" spans="1:26" ht="58.5" customHeight="1">
      <c r="A14" s="494" t="s">
        <v>512</v>
      </c>
      <c r="B14" s="494"/>
      <c r="C14" s="494"/>
      <c r="D14" s="494"/>
      <c r="E14" s="494"/>
      <c r="F14" s="494"/>
      <c r="G14" s="494"/>
      <c r="H14" s="494"/>
    </row>
  </sheetData>
  <mergeCells count="2">
    <mergeCell ref="A13:H13"/>
    <mergeCell ref="A14:H14"/>
  </mergeCells>
  <pageMargins left="0.7" right="0.7" top="0.75" bottom="0.75" header="0.3" footer="0.3"/>
  <pageSetup fitToHeight="0" orientation="landscape" r:id="rId1"/>
  <colBreaks count="1" manualBreakCount="1">
    <brk id="8" max="1048575" man="1"/>
  </col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58B13-A9DB-4339-94DE-F60B9BF8AA46}">
  <sheetPr>
    <pageSetUpPr fitToPage="1"/>
  </sheetPr>
  <dimension ref="A1:R55"/>
  <sheetViews>
    <sheetView workbookViewId="0"/>
  </sheetViews>
  <sheetFormatPr defaultRowHeight="14.5"/>
  <cols>
    <col min="1" max="1" width="35" style="149" customWidth="1"/>
    <col min="2" max="17" width="6.81640625" style="149" customWidth="1"/>
    <col min="18" max="16384" width="8.7265625" style="149"/>
  </cols>
  <sheetData>
    <row r="1" spans="1:18" ht="16.5">
      <c r="A1" s="148" t="s">
        <v>494</v>
      </c>
    </row>
    <row r="2" spans="1:18">
      <c r="A2" s="499" t="s">
        <v>322</v>
      </c>
      <c r="B2" s="498"/>
      <c r="C2" s="498"/>
      <c r="D2" s="498"/>
      <c r="E2" s="498"/>
      <c r="F2" s="498"/>
      <c r="G2" s="498"/>
      <c r="H2" s="498"/>
      <c r="I2" s="498"/>
      <c r="J2" s="498"/>
      <c r="K2" s="498"/>
      <c r="L2" s="498"/>
      <c r="M2" s="498"/>
      <c r="N2" s="498"/>
      <c r="O2" s="498"/>
      <c r="P2" s="498"/>
      <c r="Q2" s="498"/>
    </row>
    <row r="3" spans="1:18">
      <c r="A3" s="500" t="s">
        <v>39</v>
      </c>
      <c r="B3" s="498"/>
      <c r="C3" s="498"/>
      <c r="D3" s="498"/>
      <c r="E3" s="498"/>
      <c r="F3" s="498"/>
      <c r="G3" s="498"/>
      <c r="H3" s="498"/>
      <c r="I3" s="498"/>
      <c r="J3" s="498"/>
      <c r="K3" s="498"/>
      <c r="L3" s="498"/>
      <c r="M3" s="498"/>
      <c r="N3" s="498"/>
      <c r="O3" s="498"/>
      <c r="P3" s="498"/>
      <c r="Q3" s="498"/>
    </row>
    <row r="5" spans="1:18" ht="25" customHeight="1">
      <c r="A5" s="453" t="s">
        <v>384</v>
      </c>
      <c r="B5" s="454" t="s">
        <v>385</v>
      </c>
      <c r="C5" s="454" t="s">
        <v>386</v>
      </c>
      <c r="D5" s="454" t="s">
        <v>387</v>
      </c>
      <c r="E5" s="454" t="s">
        <v>388</v>
      </c>
      <c r="F5" s="454" t="s">
        <v>389</v>
      </c>
      <c r="G5" s="454" t="s">
        <v>390</v>
      </c>
      <c r="H5" s="454" t="s">
        <v>391</v>
      </c>
      <c r="I5" s="454" t="s">
        <v>392</v>
      </c>
      <c r="J5" s="454" t="s">
        <v>393</v>
      </c>
      <c r="K5" s="454" t="s">
        <v>394</v>
      </c>
      <c r="L5" s="454" t="s">
        <v>395</v>
      </c>
      <c r="M5" s="454" t="s">
        <v>396</v>
      </c>
      <c r="N5" s="454" t="s">
        <v>397</v>
      </c>
      <c r="O5" s="454" t="s">
        <v>398</v>
      </c>
      <c r="P5" s="454" t="s">
        <v>399</v>
      </c>
      <c r="Q5" s="454" t="s">
        <v>400</v>
      </c>
    </row>
    <row r="6" spans="1:18">
      <c r="A6" s="150" t="s">
        <v>426</v>
      </c>
    </row>
    <row r="7" spans="1:18">
      <c r="A7" s="151" t="s">
        <v>21</v>
      </c>
    </row>
    <row r="8" spans="1:18" ht="16.5">
      <c r="A8" s="152" t="s">
        <v>323</v>
      </c>
      <c r="B8" s="153">
        <v>9804387</v>
      </c>
      <c r="C8" s="153">
        <v>11684516</v>
      </c>
      <c r="D8" s="153">
        <v>10928866</v>
      </c>
      <c r="E8" s="153">
        <v>7609143</v>
      </c>
      <c r="F8" s="153">
        <v>5059614</v>
      </c>
      <c r="G8" s="153">
        <v>4216589</v>
      </c>
      <c r="H8" s="153">
        <v>3848331</v>
      </c>
      <c r="I8" s="153">
        <v>3650126</v>
      </c>
      <c r="J8" s="153">
        <v>4023438</v>
      </c>
      <c r="K8" s="153">
        <v>4586126</v>
      </c>
      <c r="L8" s="153">
        <v>4678808</v>
      </c>
      <c r="M8" s="153">
        <v>5196323</v>
      </c>
      <c r="N8" s="153">
        <v>5694274</v>
      </c>
      <c r="O8" s="153">
        <v>6035863</v>
      </c>
      <c r="P8" s="153">
        <v>6069168</v>
      </c>
      <c r="Q8" s="153">
        <v>6283984</v>
      </c>
    </row>
    <row r="9" spans="1:18">
      <c r="A9" s="154" t="s">
        <v>40</v>
      </c>
      <c r="B9" s="153">
        <v>6436936</v>
      </c>
      <c r="C9" s="153">
        <v>7390501</v>
      </c>
      <c r="D9" s="153">
        <v>6740322</v>
      </c>
      <c r="E9" s="153">
        <v>4663267</v>
      </c>
      <c r="F9" s="153">
        <v>3138700</v>
      </c>
      <c r="G9" s="153">
        <v>2792939</v>
      </c>
      <c r="H9" s="153">
        <v>2547234</v>
      </c>
      <c r="I9" s="153">
        <v>2430161</v>
      </c>
      <c r="J9" s="153">
        <v>2741729</v>
      </c>
      <c r="K9" s="153">
        <v>3138562</v>
      </c>
      <c r="L9" s="153">
        <v>3247976</v>
      </c>
      <c r="M9" s="153">
        <v>3676220</v>
      </c>
      <c r="N9" s="153">
        <v>4046281</v>
      </c>
      <c r="O9" s="153">
        <v>4251169</v>
      </c>
      <c r="P9" s="153">
        <v>4262084</v>
      </c>
      <c r="Q9" s="153">
        <v>4436253</v>
      </c>
    </row>
    <row r="10" spans="1:18">
      <c r="A10" s="155" t="s">
        <v>327</v>
      </c>
      <c r="B10" s="153">
        <v>4789212</v>
      </c>
      <c r="C10" s="153">
        <v>4963563</v>
      </c>
      <c r="D10" s="153">
        <v>4429339</v>
      </c>
      <c r="E10" s="153">
        <v>3454056</v>
      </c>
      <c r="F10" s="153">
        <v>2628439</v>
      </c>
      <c r="G10" s="153">
        <v>2454913</v>
      </c>
      <c r="H10" s="153">
        <v>2218971</v>
      </c>
      <c r="I10" s="153">
        <v>2073241</v>
      </c>
      <c r="J10" s="153">
        <v>2342731</v>
      </c>
      <c r="K10" s="153">
        <v>2702635</v>
      </c>
      <c r="L10" s="153">
        <v>2814970</v>
      </c>
      <c r="M10" s="153">
        <v>3210361</v>
      </c>
      <c r="N10" s="153">
        <v>3544471</v>
      </c>
      <c r="O10" s="153">
        <v>3698617</v>
      </c>
      <c r="P10" s="153">
        <v>3707101</v>
      </c>
      <c r="Q10" s="153">
        <v>3852907</v>
      </c>
    </row>
    <row r="11" spans="1:18">
      <c r="A11" s="156" t="s">
        <v>41</v>
      </c>
      <c r="B11" s="153">
        <v>4106672</v>
      </c>
      <c r="C11" s="153">
        <v>4425198</v>
      </c>
      <c r="D11" s="153">
        <v>3912018</v>
      </c>
      <c r="E11" s="153">
        <v>2936988</v>
      </c>
      <c r="F11" s="153">
        <v>1581426</v>
      </c>
      <c r="G11" s="153">
        <v>1089191</v>
      </c>
      <c r="H11" s="153">
        <v>1005827</v>
      </c>
      <c r="I11" s="153">
        <v>999101</v>
      </c>
      <c r="J11" s="153">
        <v>1251358</v>
      </c>
      <c r="K11" s="153">
        <v>1630192</v>
      </c>
      <c r="L11" s="153">
        <v>1741385</v>
      </c>
      <c r="M11" s="153">
        <v>1899338</v>
      </c>
      <c r="N11" s="153">
        <v>2123168</v>
      </c>
      <c r="O11" s="153">
        <v>2297393</v>
      </c>
      <c r="P11" s="153">
        <v>2409845</v>
      </c>
      <c r="Q11" s="153">
        <v>2488838</v>
      </c>
    </row>
    <row r="12" spans="1:18">
      <c r="A12" s="156" t="s">
        <v>42</v>
      </c>
      <c r="B12" s="153">
        <v>552944</v>
      </c>
      <c r="C12" s="153">
        <v>410789</v>
      </c>
      <c r="D12" s="153">
        <v>385649</v>
      </c>
      <c r="E12" s="153">
        <v>393920</v>
      </c>
      <c r="F12" s="153">
        <v>951224</v>
      </c>
      <c r="G12" s="153">
        <v>1301890</v>
      </c>
      <c r="H12" s="153">
        <v>1151544</v>
      </c>
      <c r="I12" s="153">
        <v>1019376</v>
      </c>
      <c r="J12" s="153">
        <v>1032927</v>
      </c>
      <c r="K12" s="153">
        <v>1007423</v>
      </c>
      <c r="L12" s="153">
        <v>1005983</v>
      </c>
      <c r="M12" s="153">
        <v>1234933</v>
      </c>
      <c r="N12" s="153">
        <v>1339697</v>
      </c>
      <c r="O12" s="153">
        <v>1308802</v>
      </c>
      <c r="P12" s="153">
        <v>1185738</v>
      </c>
      <c r="Q12" s="153">
        <v>1249239</v>
      </c>
    </row>
    <row r="13" spans="1:18">
      <c r="A13" s="157" t="s">
        <v>43</v>
      </c>
      <c r="B13" s="158">
        <v>74.551491651957519</v>
      </c>
      <c r="C13" s="158">
        <v>68.561475599395308</v>
      </c>
      <c r="D13" s="158">
        <v>66.022211907719196</v>
      </c>
      <c r="E13" s="158">
        <v>65.755991064175461</v>
      </c>
      <c r="F13" s="158">
        <v>78.917268698014354</v>
      </c>
      <c r="G13" s="158">
        <v>77.039381207321668</v>
      </c>
      <c r="H13" s="158">
        <v>77.430041752638203</v>
      </c>
      <c r="I13" s="158">
        <v>70.858544835271772</v>
      </c>
      <c r="J13" s="158">
        <v>68.048274466637039</v>
      </c>
      <c r="K13" s="158">
        <v>62.767973333942138</v>
      </c>
      <c r="L13" s="158">
        <v>58.349196755809992</v>
      </c>
      <c r="M13" s="158">
        <v>64.611602410819046</v>
      </c>
      <c r="N13" s="158">
        <v>64.63394334689113</v>
      </c>
      <c r="O13" s="158">
        <v>62.273208628959921</v>
      </c>
      <c r="P13" s="158">
        <v>60.195422597572147</v>
      </c>
      <c r="Q13" s="158">
        <v>60.365390449705778</v>
      </c>
    </row>
    <row r="14" spans="1:18">
      <c r="A14" s="157" t="s">
        <v>44</v>
      </c>
      <c r="B14" s="158">
        <v>21.597123759368039</v>
      </c>
      <c r="C14" s="158">
        <v>26.692779017938651</v>
      </c>
      <c r="D14" s="158">
        <v>28.977386172400291</v>
      </c>
      <c r="E14" s="158">
        <v>27.146121039805038</v>
      </c>
      <c r="F14" s="158">
        <v>15.162148978579181</v>
      </c>
      <c r="G14" s="158">
        <v>13.948259837620689</v>
      </c>
      <c r="H14" s="158">
        <v>15.178490791493861</v>
      </c>
      <c r="I14" s="158">
        <v>18.21329911632214</v>
      </c>
      <c r="J14" s="158">
        <v>19.942164354305771</v>
      </c>
      <c r="K14" s="158">
        <v>24.17643829851016</v>
      </c>
      <c r="L14" s="158">
        <v>28.303460396448049</v>
      </c>
      <c r="M14" s="158">
        <v>26.02384096951009</v>
      </c>
      <c r="N14" s="158">
        <v>26.855326241680022</v>
      </c>
      <c r="O14" s="158">
        <v>28.658498382490251</v>
      </c>
      <c r="P14" s="158">
        <v>31.1965206479003</v>
      </c>
      <c r="Q14" s="158">
        <v>31.75885479079664</v>
      </c>
    </row>
    <row r="15" spans="1:18">
      <c r="A15" s="157" t="s">
        <v>45</v>
      </c>
      <c r="B15" s="158">
        <v>3.8513845886744411</v>
      </c>
      <c r="C15" s="158">
        <v>4.7457453826660414</v>
      </c>
      <c r="D15" s="158">
        <v>5.0004019198805132</v>
      </c>
      <c r="E15" s="158">
        <v>7.097887896019496</v>
      </c>
      <c r="F15" s="158">
        <v>5.9205823234064754</v>
      </c>
      <c r="G15" s="158">
        <v>9.0123589550576462</v>
      </c>
      <c r="H15" s="158">
        <v>7.3914674558679474</v>
      </c>
      <c r="I15" s="158">
        <v>10.92815604840608</v>
      </c>
      <c r="J15" s="158">
        <v>12.009561179057179</v>
      </c>
      <c r="K15" s="158">
        <v>13.05558836754769</v>
      </c>
      <c r="L15" s="158">
        <v>13.34734284774196</v>
      </c>
      <c r="M15" s="158">
        <v>9.3645566196708643</v>
      </c>
      <c r="N15" s="158">
        <v>8.5107304114288524</v>
      </c>
      <c r="O15" s="158">
        <v>9.0682929885498336</v>
      </c>
      <c r="P15" s="158">
        <v>8.6080567545275599</v>
      </c>
      <c r="Q15" s="158">
        <v>7.8757547594975819</v>
      </c>
    </row>
    <row r="16" spans="1:18" s="148" customFormat="1">
      <c r="A16" s="426" t="s">
        <v>46</v>
      </c>
      <c r="B16" s="161">
        <v>105650</v>
      </c>
      <c r="C16" s="161">
        <v>100319</v>
      </c>
      <c r="D16" s="161">
        <v>101178</v>
      </c>
      <c r="E16" s="161">
        <v>94618</v>
      </c>
      <c r="F16" s="161">
        <v>68161</v>
      </c>
      <c r="G16" s="161">
        <v>43233</v>
      </c>
      <c r="H16" s="161">
        <v>44538</v>
      </c>
      <c r="I16" s="161">
        <v>40092</v>
      </c>
      <c r="J16" s="161">
        <v>44443</v>
      </c>
      <c r="K16" s="161">
        <v>50888</v>
      </c>
      <c r="L16" s="161">
        <v>51236</v>
      </c>
      <c r="M16" s="161">
        <v>56249</v>
      </c>
      <c r="N16" s="161">
        <v>59123</v>
      </c>
      <c r="O16" s="161">
        <v>66763</v>
      </c>
      <c r="P16" s="161">
        <v>80160</v>
      </c>
      <c r="Q16" s="161">
        <v>82677</v>
      </c>
      <c r="R16" s="435"/>
    </row>
    <row r="17" spans="1:17" s="148" customFormat="1">
      <c r="A17" s="426" t="s">
        <v>47</v>
      </c>
      <c r="B17" s="161">
        <v>23946</v>
      </c>
      <c r="C17" s="161">
        <v>27257</v>
      </c>
      <c r="D17" s="161">
        <v>30494</v>
      </c>
      <c r="E17" s="161">
        <v>28530</v>
      </c>
      <c r="F17" s="161">
        <v>27628</v>
      </c>
      <c r="G17" s="161">
        <v>20599</v>
      </c>
      <c r="H17" s="161">
        <v>17062</v>
      </c>
      <c r="I17" s="161">
        <v>14672</v>
      </c>
      <c r="J17" s="161">
        <v>14003</v>
      </c>
      <c r="K17" s="161">
        <v>14132</v>
      </c>
      <c r="L17" s="161">
        <v>16366</v>
      </c>
      <c r="M17" s="161">
        <v>19841</v>
      </c>
      <c r="N17" s="161">
        <v>22483</v>
      </c>
      <c r="O17" s="161">
        <v>25659</v>
      </c>
      <c r="P17" s="161">
        <v>31358</v>
      </c>
      <c r="Q17" s="161">
        <v>32153</v>
      </c>
    </row>
    <row r="18" spans="1:17">
      <c r="A18" s="155" t="s">
        <v>328</v>
      </c>
      <c r="B18" s="153">
        <v>856995</v>
      </c>
      <c r="C18" s="153">
        <v>1052551</v>
      </c>
      <c r="D18" s="153">
        <v>879732</v>
      </c>
      <c r="E18" s="153">
        <v>606602</v>
      </c>
      <c r="F18" s="153">
        <v>412194</v>
      </c>
      <c r="G18" s="153">
        <v>292282</v>
      </c>
      <c r="H18" s="153">
        <v>284805</v>
      </c>
      <c r="I18" s="153">
        <v>314450</v>
      </c>
      <c r="J18" s="153">
        <v>354848</v>
      </c>
      <c r="K18" s="153">
        <v>388030</v>
      </c>
      <c r="L18" s="153">
        <v>378207</v>
      </c>
      <c r="M18" s="153">
        <v>406039</v>
      </c>
      <c r="N18" s="153">
        <v>435461</v>
      </c>
      <c r="O18" s="153">
        <v>471685</v>
      </c>
      <c r="P18" s="153">
        <v>470305</v>
      </c>
      <c r="Q18" s="153">
        <v>480818</v>
      </c>
    </row>
    <row r="19" spans="1:17">
      <c r="A19" s="155" t="s">
        <v>48</v>
      </c>
      <c r="B19" s="153">
        <v>737720</v>
      </c>
      <c r="C19" s="153">
        <v>1224232</v>
      </c>
      <c r="D19" s="153">
        <v>1268890</v>
      </c>
      <c r="E19" s="153">
        <v>552399</v>
      </c>
      <c r="F19" s="153">
        <v>92529</v>
      </c>
      <c r="G19" s="153">
        <v>43701</v>
      </c>
      <c r="H19" s="153">
        <v>41759</v>
      </c>
      <c r="I19" s="153">
        <v>41151</v>
      </c>
      <c r="J19" s="153">
        <v>42857</v>
      </c>
      <c r="K19" s="153">
        <v>46462</v>
      </c>
      <c r="L19" s="153">
        <v>53247</v>
      </c>
      <c r="M19" s="153">
        <v>58226</v>
      </c>
      <c r="N19" s="153">
        <v>64786</v>
      </c>
      <c r="O19" s="153">
        <v>78989</v>
      </c>
      <c r="P19" s="153">
        <v>83032</v>
      </c>
      <c r="Q19" s="153">
        <v>100940</v>
      </c>
    </row>
    <row r="20" spans="1:17">
      <c r="A20" s="155" t="s">
        <v>49</v>
      </c>
      <c r="B20" s="153">
        <v>53009</v>
      </c>
      <c r="C20" s="153">
        <v>150155</v>
      </c>
      <c r="D20" s="153">
        <v>162361</v>
      </c>
      <c r="E20" s="153">
        <v>50210</v>
      </c>
      <c r="F20" s="153">
        <v>5538</v>
      </c>
      <c r="G20" s="153">
        <v>2043</v>
      </c>
      <c r="H20" s="153">
        <v>1699</v>
      </c>
      <c r="I20" s="153">
        <v>1319</v>
      </c>
      <c r="J20" s="153">
        <v>1293</v>
      </c>
      <c r="K20" s="153">
        <v>1435</v>
      </c>
      <c r="L20" s="153">
        <v>1552</v>
      </c>
      <c r="M20" s="153">
        <v>1594</v>
      </c>
      <c r="N20" s="153">
        <v>1563</v>
      </c>
      <c r="O20" s="153">
        <v>1878</v>
      </c>
      <c r="P20" s="153">
        <v>1646</v>
      </c>
      <c r="Q20" s="153">
        <v>1588</v>
      </c>
    </row>
    <row r="21" spans="1:17">
      <c r="A21" s="151" t="s">
        <v>50</v>
      </c>
    </row>
    <row r="22" spans="1:17" ht="16.5">
      <c r="A22" s="152" t="s">
        <v>323</v>
      </c>
      <c r="B22" s="153">
        <v>16085471</v>
      </c>
      <c r="C22" s="153">
        <v>15906692</v>
      </c>
      <c r="D22" s="153">
        <v>14045961</v>
      </c>
      <c r="E22" s="153">
        <v>11566180</v>
      </c>
      <c r="F22" s="153">
        <v>7805265</v>
      </c>
      <c r="G22" s="153">
        <v>9982768</v>
      </c>
      <c r="H22" s="153">
        <v>8436784</v>
      </c>
      <c r="I22" s="153">
        <v>7422034</v>
      </c>
      <c r="J22" s="153">
        <v>10525589</v>
      </c>
      <c r="K22" s="153">
        <v>8563697</v>
      </c>
      <c r="L22" s="153">
        <v>4526327</v>
      </c>
      <c r="M22" s="153">
        <v>5957367</v>
      </c>
      <c r="N22" s="153">
        <v>7187315</v>
      </c>
      <c r="O22" s="153">
        <v>4948729</v>
      </c>
      <c r="P22" s="153">
        <v>3832216</v>
      </c>
      <c r="Q22" s="153">
        <v>5926802</v>
      </c>
    </row>
    <row r="23" spans="1:17">
      <c r="A23" s="154" t="s">
        <v>40</v>
      </c>
      <c r="B23" s="153">
        <v>7591080</v>
      </c>
      <c r="C23" s="153">
        <v>7106631</v>
      </c>
      <c r="D23" s="153">
        <v>6091242</v>
      </c>
      <c r="E23" s="153">
        <v>4817875</v>
      </c>
      <c r="F23" s="153">
        <v>3491353</v>
      </c>
      <c r="G23" s="153">
        <v>5772078</v>
      </c>
      <c r="H23" s="153">
        <v>4971228</v>
      </c>
      <c r="I23" s="153">
        <v>4329690</v>
      </c>
      <c r="J23" s="153">
        <v>6667986</v>
      </c>
      <c r="K23" s="153">
        <v>5140980</v>
      </c>
      <c r="L23" s="153">
        <v>2370085</v>
      </c>
      <c r="M23" s="153">
        <v>3234371</v>
      </c>
      <c r="N23" s="153">
        <v>3758774</v>
      </c>
      <c r="O23" s="153">
        <v>2523278</v>
      </c>
      <c r="P23" s="153">
        <v>1940737</v>
      </c>
      <c r="Q23" s="153">
        <v>3447378</v>
      </c>
    </row>
    <row r="24" spans="1:17">
      <c r="A24" s="155" t="s">
        <v>327</v>
      </c>
      <c r="B24" s="153">
        <v>6496711</v>
      </c>
      <c r="C24" s="153">
        <v>5769706</v>
      </c>
      <c r="D24" s="153">
        <v>4469109</v>
      </c>
      <c r="E24" s="153">
        <v>3659488</v>
      </c>
      <c r="F24" s="153">
        <v>2933764</v>
      </c>
      <c r="G24" s="153">
        <v>5300744</v>
      </c>
      <c r="H24" s="153">
        <v>4518679</v>
      </c>
      <c r="I24" s="153">
        <v>3856308</v>
      </c>
      <c r="J24" s="153">
        <v>5929701</v>
      </c>
      <c r="K24" s="153">
        <v>4393052</v>
      </c>
      <c r="L24" s="153">
        <v>2001053</v>
      </c>
      <c r="M24" s="153">
        <v>2846875</v>
      </c>
      <c r="N24" s="153">
        <v>3374507</v>
      </c>
      <c r="O24" s="153">
        <v>2206761</v>
      </c>
      <c r="P24" s="153">
        <v>1662103</v>
      </c>
      <c r="Q24" s="153">
        <v>3116078</v>
      </c>
    </row>
    <row r="25" spans="1:17">
      <c r="A25" s="156" t="s">
        <v>41</v>
      </c>
      <c r="B25" s="153">
        <v>6115070</v>
      </c>
      <c r="C25" s="153">
        <v>5541391</v>
      </c>
      <c r="D25" s="153">
        <v>4287290</v>
      </c>
      <c r="E25" s="153">
        <v>3407374</v>
      </c>
      <c r="F25" s="153">
        <v>2363402</v>
      </c>
      <c r="G25" s="153">
        <v>4264482</v>
      </c>
      <c r="H25" s="153">
        <v>3837287</v>
      </c>
      <c r="I25" s="153">
        <v>3314690</v>
      </c>
      <c r="J25" s="153">
        <v>4971368</v>
      </c>
      <c r="K25" s="153">
        <v>3633827</v>
      </c>
      <c r="L25" s="153">
        <v>1608033</v>
      </c>
      <c r="M25" s="153">
        <v>2155185</v>
      </c>
      <c r="N25" s="153">
        <v>2528977</v>
      </c>
      <c r="O25" s="153">
        <v>1634881</v>
      </c>
      <c r="P25" s="153">
        <v>1247213</v>
      </c>
      <c r="Q25" s="153">
        <v>2294903</v>
      </c>
    </row>
    <row r="26" spans="1:17">
      <c r="A26" s="156" t="s">
        <v>42</v>
      </c>
      <c r="B26" s="153">
        <v>297288</v>
      </c>
      <c r="C26" s="153">
        <v>150587</v>
      </c>
      <c r="D26" s="153">
        <v>110021</v>
      </c>
      <c r="E26" s="153">
        <v>180377</v>
      </c>
      <c r="F26" s="153">
        <v>505989</v>
      </c>
      <c r="G26" s="153">
        <v>978659</v>
      </c>
      <c r="H26" s="153">
        <v>646194</v>
      </c>
      <c r="I26" s="153">
        <v>508069</v>
      </c>
      <c r="J26" s="153">
        <v>916746</v>
      </c>
      <c r="K26" s="153">
        <v>715200</v>
      </c>
      <c r="L26" s="153">
        <v>363103</v>
      </c>
      <c r="M26" s="153">
        <v>660804</v>
      </c>
      <c r="N26" s="153">
        <v>812379</v>
      </c>
      <c r="O26" s="153">
        <v>540724</v>
      </c>
      <c r="P26" s="153">
        <v>384176</v>
      </c>
      <c r="Q26" s="153">
        <v>786227</v>
      </c>
    </row>
    <row r="27" spans="1:17">
      <c r="A27" s="157" t="s">
        <v>43</v>
      </c>
      <c r="B27" s="158">
        <v>68.341137213745583</v>
      </c>
      <c r="C27" s="158">
        <v>77.320751459289312</v>
      </c>
      <c r="D27" s="158">
        <v>87.462393543050879</v>
      </c>
      <c r="E27" s="158">
        <v>91.518319963188205</v>
      </c>
      <c r="F27" s="158">
        <v>92.19488961222477</v>
      </c>
      <c r="G27" s="158">
        <v>83.699020802955886</v>
      </c>
      <c r="H27" s="158">
        <v>79.30296474433375</v>
      </c>
      <c r="I27" s="158">
        <v>63.18354396745324</v>
      </c>
      <c r="J27" s="158">
        <v>61.217392822003042</v>
      </c>
      <c r="K27" s="158">
        <v>61.153663310961967</v>
      </c>
      <c r="L27" s="158">
        <v>47.575481337251411</v>
      </c>
      <c r="M27" s="158">
        <v>59.561685461952408</v>
      </c>
      <c r="N27" s="158">
        <v>49.497340527020022</v>
      </c>
      <c r="O27" s="158">
        <v>53.253415790680641</v>
      </c>
      <c r="P27" s="158">
        <v>55.422254383407598</v>
      </c>
      <c r="Q27" s="158">
        <v>46.960356232996332</v>
      </c>
    </row>
    <row r="28" spans="1:17">
      <c r="A28" s="157" t="s">
        <v>44</v>
      </c>
      <c r="B28" s="158">
        <v>31.41465514921558</v>
      </c>
      <c r="C28" s="158">
        <v>22.408972886105708</v>
      </c>
      <c r="D28" s="158">
        <v>12.29128984466602</v>
      </c>
      <c r="E28" s="158">
        <v>8.3392006741435996</v>
      </c>
      <c r="F28" s="158">
        <v>7.6377154444068944</v>
      </c>
      <c r="G28" s="158">
        <v>15.91698436329712</v>
      </c>
      <c r="H28" s="158">
        <v>20.296536334289701</v>
      </c>
      <c r="I28" s="158">
        <v>35.946298632666043</v>
      </c>
      <c r="J28" s="158">
        <v>37.835670949205117</v>
      </c>
      <c r="K28" s="158">
        <v>37.613115212527973</v>
      </c>
      <c r="L28" s="158">
        <v>51.939807712962988</v>
      </c>
      <c r="M28" s="158">
        <v>40.175755594699787</v>
      </c>
      <c r="N28" s="158">
        <v>50.140390138100557</v>
      </c>
      <c r="O28" s="158">
        <v>45.967443649625316</v>
      </c>
      <c r="P28" s="158">
        <v>44.265128482778728</v>
      </c>
      <c r="Q28" s="158">
        <v>52.743673264845903</v>
      </c>
    </row>
    <row r="29" spans="1:17">
      <c r="A29" s="157" t="s">
        <v>45</v>
      </c>
      <c r="B29" s="158">
        <v>0.244207637038831</v>
      </c>
      <c r="C29" s="158">
        <v>0.27027565460497921</v>
      </c>
      <c r="D29" s="158">
        <v>0.24631661228310961</v>
      </c>
      <c r="E29" s="158">
        <v>0.14247936266818939</v>
      </c>
      <c r="F29" s="158">
        <v>0.1673949433683341</v>
      </c>
      <c r="G29" s="158">
        <v>0.38399483374699461</v>
      </c>
      <c r="H29" s="158">
        <v>0.40049892137655257</v>
      </c>
      <c r="I29" s="158">
        <v>0.87015739988072482</v>
      </c>
      <c r="J29" s="158">
        <v>0.94693622879183548</v>
      </c>
      <c r="K29" s="158">
        <v>1.2332214765100671</v>
      </c>
      <c r="L29" s="158">
        <v>0.48471094978559798</v>
      </c>
      <c r="M29" s="158">
        <v>0.26255894334780061</v>
      </c>
      <c r="N29" s="158">
        <v>0.36226933487940971</v>
      </c>
      <c r="O29" s="158">
        <v>0.77914055969403984</v>
      </c>
      <c r="P29" s="158">
        <v>0.31261713381366868</v>
      </c>
      <c r="Q29" s="158">
        <v>0.29597050215777382</v>
      </c>
    </row>
    <row r="30" spans="1:17">
      <c r="A30" s="156" t="s">
        <v>46</v>
      </c>
      <c r="B30" s="153">
        <v>77439</v>
      </c>
      <c r="C30" s="153">
        <v>69996</v>
      </c>
      <c r="D30" s="153">
        <v>60058</v>
      </c>
      <c r="E30" s="153">
        <v>55570</v>
      </c>
      <c r="F30" s="153">
        <v>42400</v>
      </c>
      <c r="G30" s="153">
        <v>35840</v>
      </c>
      <c r="H30" s="153">
        <v>25448</v>
      </c>
      <c r="I30" s="153">
        <v>24631</v>
      </c>
      <c r="J30" s="153">
        <v>31067</v>
      </c>
      <c r="K30" s="153">
        <v>32330</v>
      </c>
      <c r="L30" s="153">
        <v>21662</v>
      </c>
      <c r="M30" s="153">
        <v>20626</v>
      </c>
      <c r="N30" s="153">
        <v>19562</v>
      </c>
      <c r="O30" s="153">
        <v>18648</v>
      </c>
      <c r="P30" s="153">
        <v>20425</v>
      </c>
      <c r="Q30" s="153">
        <v>20838</v>
      </c>
    </row>
    <row r="31" spans="1:17">
      <c r="A31" s="156" t="s">
        <v>47</v>
      </c>
      <c r="B31" s="153">
        <v>6914</v>
      </c>
      <c r="C31" s="153">
        <v>7732</v>
      </c>
      <c r="D31" s="153">
        <v>11740</v>
      </c>
      <c r="E31" s="153">
        <v>16167</v>
      </c>
      <c r="F31" s="153">
        <v>21973</v>
      </c>
      <c r="G31" s="153">
        <v>21763</v>
      </c>
      <c r="H31" s="153">
        <v>9750</v>
      </c>
      <c r="I31" s="153">
        <v>8918</v>
      </c>
      <c r="J31" s="153">
        <v>10520</v>
      </c>
      <c r="K31" s="153">
        <v>11695</v>
      </c>
      <c r="L31" s="153">
        <v>8255</v>
      </c>
      <c r="M31" s="153">
        <v>10260</v>
      </c>
      <c r="N31" s="153">
        <v>13589</v>
      </c>
      <c r="O31" s="153">
        <v>12508</v>
      </c>
      <c r="P31" s="153">
        <v>10289</v>
      </c>
      <c r="Q31" s="153">
        <v>14110</v>
      </c>
    </row>
    <row r="32" spans="1:17">
      <c r="A32" s="155" t="s">
        <v>328</v>
      </c>
      <c r="B32" s="153">
        <v>617672</v>
      </c>
      <c r="C32" s="153">
        <v>582047</v>
      </c>
      <c r="D32" s="153">
        <v>547419</v>
      </c>
      <c r="E32" s="153">
        <v>474215</v>
      </c>
      <c r="F32" s="153">
        <v>329805</v>
      </c>
      <c r="G32" s="153">
        <v>349905</v>
      </c>
      <c r="H32" s="153">
        <v>358519</v>
      </c>
      <c r="I32" s="153">
        <v>393976</v>
      </c>
      <c r="J32" s="153">
        <v>659816</v>
      </c>
      <c r="K32" s="153">
        <v>673275</v>
      </c>
      <c r="L32" s="153">
        <v>309629</v>
      </c>
      <c r="M32" s="153">
        <v>328854</v>
      </c>
      <c r="N32" s="153">
        <v>328613</v>
      </c>
      <c r="O32" s="153">
        <v>253232</v>
      </c>
      <c r="P32" s="153">
        <v>206216</v>
      </c>
      <c r="Q32" s="153">
        <v>261764</v>
      </c>
    </row>
    <row r="33" spans="1:17">
      <c r="A33" s="155" t="s">
        <v>48</v>
      </c>
      <c r="B33" s="153">
        <v>463920</v>
      </c>
      <c r="C33" s="153">
        <v>729440</v>
      </c>
      <c r="D33" s="153">
        <v>1035975</v>
      </c>
      <c r="E33" s="153">
        <v>660916</v>
      </c>
      <c r="F33" s="153">
        <v>218731</v>
      </c>
      <c r="G33" s="153">
        <v>114676</v>
      </c>
      <c r="H33" s="153">
        <v>88311</v>
      </c>
      <c r="I33" s="153">
        <v>73971</v>
      </c>
      <c r="J33" s="153">
        <v>73278</v>
      </c>
      <c r="K33" s="153">
        <v>69821</v>
      </c>
      <c r="L33" s="153">
        <v>55328</v>
      </c>
      <c r="M33" s="153">
        <v>54995</v>
      </c>
      <c r="N33" s="153">
        <v>52490</v>
      </c>
      <c r="O33" s="153">
        <v>60452</v>
      </c>
      <c r="P33" s="153">
        <v>69478</v>
      </c>
      <c r="Q33" s="153">
        <v>66750</v>
      </c>
    </row>
    <row r="34" spans="1:17">
      <c r="A34" s="155" t="s">
        <v>49</v>
      </c>
      <c r="B34" s="153">
        <v>12777</v>
      </c>
      <c r="C34" s="153">
        <v>25438</v>
      </c>
      <c r="D34" s="153">
        <v>38739</v>
      </c>
      <c r="E34" s="153">
        <v>23256</v>
      </c>
      <c r="F34" s="153">
        <v>9053</v>
      </c>
      <c r="G34" s="153">
        <v>6753</v>
      </c>
      <c r="H34" s="153">
        <v>5719</v>
      </c>
      <c r="I34" s="153">
        <v>5435</v>
      </c>
      <c r="J34" s="153">
        <v>5191</v>
      </c>
      <c r="K34" s="153">
        <v>4832</v>
      </c>
      <c r="L34" s="153">
        <v>4075</v>
      </c>
      <c r="M34" s="153">
        <v>3647</v>
      </c>
      <c r="N34" s="153">
        <v>3164</v>
      </c>
      <c r="O34" s="153">
        <v>2833</v>
      </c>
      <c r="P34" s="153">
        <v>2940</v>
      </c>
      <c r="Q34" s="153">
        <v>2786</v>
      </c>
    </row>
    <row r="35" spans="1:17">
      <c r="A35" s="151" t="s">
        <v>22</v>
      </c>
    </row>
    <row r="36" spans="1:17">
      <c r="A36" s="154" t="s">
        <v>51</v>
      </c>
      <c r="B36" s="153">
        <v>2199706</v>
      </c>
      <c r="C36" s="153">
        <v>2543611</v>
      </c>
      <c r="D36" s="153">
        <v>2480827</v>
      </c>
      <c r="E36" s="153">
        <v>2218213</v>
      </c>
      <c r="F36" s="153">
        <v>1412667</v>
      </c>
      <c r="G36" s="153">
        <v>831504</v>
      </c>
      <c r="H36" s="153">
        <v>670853</v>
      </c>
      <c r="I36" s="153">
        <v>674688</v>
      </c>
      <c r="J36" s="153">
        <v>779138</v>
      </c>
      <c r="K36" s="153">
        <v>832556</v>
      </c>
      <c r="L36" s="153">
        <v>846352</v>
      </c>
      <c r="M36" s="153">
        <v>926221</v>
      </c>
      <c r="N36" s="153">
        <v>1005202</v>
      </c>
      <c r="O36" s="153">
        <v>1053730</v>
      </c>
      <c r="P36" s="153">
        <v>350175</v>
      </c>
      <c r="Q36" s="153">
        <v>347483</v>
      </c>
    </row>
    <row r="37" spans="1:17">
      <c r="A37" s="154" t="s">
        <v>40</v>
      </c>
      <c r="B37" s="153">
        <v>964003</v>
      </c>
      <c r="C37" s="153">
        <v>1095948</v>
      </c>
      <c r="D37" s="153">
        <v>1139731</v>
      </c>
      <c r="E37" s="153">
        <v>957912</v>
      </c>
      <c r="F37" s="153">
        <v>572726</v>
      </c>
      <c r="G37" s="153">
        <v>389981</v>
      </c>
      <c r="H37" s="153">
        <v>341767</v>
      </c>
      <c r="I37" s="153">
        <v>335138</v>
      </c>
      <c r="J37" s="153">
        <v>381507</v>
      </c>
      <c r="K37" s="153">
        <v>424876</v>
      </c>
      <c r="L37" s="153">
        <v>410806</v>
      </c>
      <c r="M37" s="153">
        <v>476611</v>
      </c>
      <c r="N37" s="153">
        <v>536315</v>
      </c>
      <c r="O37" s="153">
        <v>548652</v>
      </c>
      <c r="P37" s="153">
        <v>183424</v>
      </c>
      <c r="Q37" s="153">
        <v>173520</v>
      </c>
    </row>
    <row r="38" spans="1:17" ht="16.5">
      <c r="A38" s="159" t="s">
        <v>427</v>
      </c>
    </row>
    <row r="39" spans="1:17">
      <c r="A39" s="154" t="s">
        <v>51</v>
      </c>
      <c r="B39" s="153">
        <v>61052</v>
      </c>
      <c r="C39" s="153">
        <v>57903</v>
      </c>
      <c r="D39" s="153">
        <v>52220</v>
      </c>
      <c r="E39" s="153">
        <v>54230</v>
      </c>
      <c r="F39" s="153">
        <v>42868</v>
      </c>
      <c r="G39" s="153">
        <v>26141</v>
      </c>
      <c r="H39" s="153">
        <v>25524</v>
      </c>
      <c r="I39" s="153">
        <v>35482</v>
      </c>
      <c r="J39" s="153">
        <v>47156</v>
      </c>
      <c r="K39" s="153">
        <v>51404</v>
      </c>
      <c r="L39" s="153">
        <v>45730</v>
      </c>
      <c r="M39" s="153">
        <v>51674</v>
      </c>
      <c r="N39" s="153">
        <v>49945</v>
      </c>
      <c r="O39" s="153">
        <v>48020</v>
      </c>
      <c r="P39" s="153">
        <v>62370</v>
      </c>
      <c r="Q39" s="153">
        <v>65918</v>
      </c>
    </row>
    <row r="40" spans="1:17">
      <c r="A40" s="154" t="s">
        <v>40</v>
      </c>
      <c r="B40" s="153">
        <v>47557</v>
      </c>
      <c r="C40" s="153">
        <v>45216</v>
      </c>
      <c r="D40" s="153">
        <v>39967</v>
      </c>
      <c r="E40" s="153">
        <v>41053</v>
      </c>
      <c r="F40" s="153">
        <v>31428</v>
      </c>
      <c r="G40" s="153">
        <v>18974</v>
      </c>
      <c r="H40" s="153">
        <v>19131</v>
      </c>
      <c r="I40" s="153">
        <v>27496</v>
      </c>
      <c r="J40" s="153">
        <v>36732</v>
      </c>
      <c r="K40" s="153">
        <v>39969</v>
      </c>
      <c r="L40" s="153">
        <v>35321</v>
      </c>
      <c r="M40" s="153">
        <v>40587</v>
      </c>
      <c r="N40" s="153">
        <v>40119</v>
      </c>
      <c r="O40" s="153">
        <v>38035</v>
      </c>
      <c r="P40" s="153">
        <v>50887</v>
      </c>
      <c r="Q40" s="153">
        <v>53601</v>
      </c>
    </row>
    <row r="41" spans="1:17">
      <c r="A41" s="160" t="s">
        <v>52</v>
      </c>
      <c r="B41" s="161">
        <v>28150616</v>
      </c>
      <c r="C41" s="161">
        <v>30192722</v>
      </c>
      <c r="D41" s="161">
        <v>27507874</v>
      </c>
      <c r="E41" s="161">
        <v>21447777</v>
      </c>
      <c r="F41" s="161">
        <v>14320414</v>
      </c>
      <c r="G41" s="161">
        <v>15057002</v>
      </c>
      <c r="H41" s="161">
        <v>12981492</v>
      </c>
      <c r="I41" s="161">
        <v>11782330</v>
      </c>
      <c r="J41" s="161">
        <v>15375321</v>
      </c>
      <c r="K41" s="161">
        <v>14033783</v>
      </c>
      <c r="L41" s="161">
        <v>10097217</v>
      </c>
      <c r="M41" s="161">
        <v>12131585</v>
      </c>
      <c r="N41" s="161">
        <v>13936736</v>
      </c>
      <c r="O41" s="161">
        <v>12086342</v>
      </c>
      <c r="P41" s="161">
        <v>10313929</v>
      </c>
      <c r="Q41" s="161">
        <v>12624187</v>
      </c>
    </row>
    <row r="42" spans="1:17">
      <c r="A42" s="160" t="s">
        <v>53</v>
      </c>
      <c r="B42" s="161">
        <v>15039576</v>
      </c>
      <c r="C42" s="161">
        <v>15638296</v>
      </c>
      <c r="D42" s="161">
        <v>14011262</v>
      </c>
      <c r="E42" s="161">
        <v>10480109</v>
      </c>
      <c r="F42" s="161">
        <v>7234207</v>
      </c>
      <c r="G42" s="161">
        <v>8973972</v>
      </c>
      <c r="H42" s="161">
        <v>7879360</v>
      </c>
      <c r="I42" s="161">
        <v>7122485</v>
      </c>
      <c r="J42" s="161">
        <v>9827954</v>
      </c>
      <c r="K42" s="161">
        <v>8744387</v>
      </c>
      <c r="L42" s="161">
        <v>6064188</v>
      </c>
      <c r="M42" s="161">
        <v>7427789</v>
      </c>
      <c r="N42" s="161">
        <v>8381489</v>
      </c>
      <c r="O42" s="161">
        <v>7361134</v>
      </c>
      <c r="P42" s="161">
        <v>6437132</v>
      </c>
      <c r="Q42" s="161">
        <v>8110752</v>
      </c>
    </row>
    <row r="43" spans="1:17" ht="24" customHeight="1">
      <c r="A43" s="162" t="s">
        <v>54</v>
      </c>
    </row>
    <row r="44" spans="1:17">
      <c r="A44" s="154" t="s">
        <v>55</v>
      </c>
      <c r="B44" s="153">
        <v>5141811</v>
      </c>
      <c r="C44" s="153">
        <v>5867512</v>
      </c>
      <c r="D44" s="153">
        <v>6236352</v>
      </c>
      <c r="E44" s="153">
        <v>4821430</v>
      </c>
      <c r="F44" s="153">
        <v>2934707</v>
      </c>
      <c r="G44" s="153">
        <v>4301021</v>
      </c>
      <c r="H44" s="153">
        <v>3231028</v>
      </c>
      <c r="I44" s="153">
        <v>2939437</v>
      </c>
      <c r="J44" s="153">
        <v>3163057</v>
      </c>
      <c r="K44" s="153">
        <v>2787905</v>
      </c>
      <c r="L44" s="153">
        <v>1799740</v>
      </c>
      <c r="M44" s="153">
        <v>2125912</v>
      </c>
      <c r="N44" s="153">
        <v>2232037</v>
      </c>
      <c r="O44" s="153">
        <v>2089158</v>
      </c>
      <c r="P44" s="153">
        <v>1756508</v>
      </c>
      <c r="Q44" s="153">
        <v>2072033</v>
      </c>
    </row>
    <row r="45" spans="1:17" ht="16.5">
      <c r="A45" s="152" t="s">
        <v>324</v>
      </c>
      <c r="B45" s="153">
        <v>1067788</v>
      </c>
      <c r="C45" s="153">
        <v>1260096</v>
      </c>
      <c r="D45" s="153">
        <v>1174946</v>
      </c>
      <c r="E45" s="153">
        <v>1065287</v>
      </c>
      <c r="F45" s="153">
        <v>734623</v>
      </c>
      <c r="G45" s="153">
        <v>558888</v>
      </c>
      <c r="H45" s="153">
        <v>439811</v>
      </c>
      <c r="I45" s="153">
        <v>429393</v>
      </c>
      <c r="J45" s="153">
        <v>474130</v>
      </c>
      <c r="K45" s="153">
        <v>473715</v>
      </c>
      <c r="L45" s="153">
        <v>496046</v>
      </c>
      <c r="M45" s="153">
        <v>530700</v>
      </c>
      <c r="N45" s="153">
        <v>514285</v>
      </c>
      <c r="O45" s="153">
        <v>485144</v>
      </c>
      <c r="P45" s="153">
        <v>466509</v>
      </c>
      <c r="Q45" s="153">
        <v>444613</v>
      </c>
    </row>
    <row r="46" spans="1:17" ht="30" customHeight="1">
      <c r="A46" s="154" t="s">
        <v>56</v>
      </c>
      <c r="B46" s="153">
        <v>166827</v>
      </c>
      <c r="C46" s="153">
        <v>165656</v>
      </c>
      <c r="D46" s="153">
        <v>189037</v>
      </c>
      <c r="E46" s="153">
        <v>197451</v>
      </c>
      <c r="F46" s="153">
        <v>99237</v>
      </c>
      <c r="G46" s="153">
        <v>61405</v>
      </c>
      <c r="H46" s="153">
        <v>52774</v>
      </c>
      <c r="I46" s="153">
        <v>54670</v>
      </c>
      <c r="J46" s="153">
        <v>64415</v>
      </c>
      <c r="K46" s="153">
        <v>69124</v>
      </c>
      <c r="L46" s="153">
        <v>64323</v>
      </c>
      <c r="M46" s="153">
        <v>63413</v>
      </c>
      <c r="N46" s="153">
        <v>59653</v>
      </c>
      <c r="O46" s="153">
        <v>36122</v>
      </c>
      <c r="P46" s="153">
        <v>74756</v>
      </c>
      <c r="Q46" s="153">
        <v>73642</v>
      </c>
    </row>
    <row r="47" spans="1:17" ht="29">
      <c r="A47" s="154" t="s">
        <v>57</v>
      </c>
      <c r="B47" s="153">
        <v>171220</v>
      </c>
      <c r="C47" s="153">
        <v>231346</v>
      </c>
      <c r="D47" s="153">
        <v>222097</v>
      </c>
      <c r="E47" s="153">
        <v>235432</v>
      </c>
      <c r="F47" s="153">
        <v>176882</v>
      </c>
      <c r="G47" s="153">
        <v>155460</v>
      </c>
      <c r="H47" s="153">
        <v>117278</v>
      </c>
      <c r="I47" s="153">
        <v>130009</v>
      </c>
      <c r="J47" s="153">
        <v>149268</v>
      </c>
      <c r="K47" s="153">
        <v>122525</v>
      </c>
      <c r="L47" s="153">
        <v>125227</v>
      </c>
      <c r="M47" s="153">
        <v>115015</v>
      </c>
      <c r="N47" s="153">
        <v>115478</v>
      </c>
      <c r="O47" s="153">
        <v>106673</v>
      </c>
      <c r="P47" s="153">
        <v>102151</v>
      </c>
      <c r="Q47" s="153">
        <v>76985</v>
      </c>
    </row>
    <row r="49" spans="1:17" ht="45" customHeight="1">
      <c r="A49" s="497" t="s">
        <v>58</v>
      </c>
      <c r="B49" s="498"/>
      <c r="C49" s="498"/>
      <c r="D49" s="498"/>
      <c r="E49" s="498"/>
      <c r="F49" s="498"/>
      <c r="G49" s="498"/>
      <c r="H49" s="498"/>
      <c r="I49" s="498"/>
      <c r="J49" s="498"/>
      <c r="K49" s="498"/>
      <c r="L49" s="498"/>
      <c r="M49" s="498"/>
      <c r="N49" s="498"/>
      <c r="O49" s="498"/>
      <c r="P49" s="498"/>
      <c r="Q49" s="498"/>
    </row>
    <row r="50" spans="1:17" s="386" customFormat="1">
      <c r="A50" s="425" t="s">
        <v>326</v>
      </c>
    </row>
    <row r="51" spans="1:17">
      <c r="A51" s="501" t="s">
        <v>428</v>
      </c>
      <c r="B51" s="498"/>
      <c r="C51" s="498"/>
      <c r="D51" s="498"/>
      <c r="E51" s="498"/>
      <c r="F51" s="498"/>
      <c r="G51" s="498"/>
      <c r="H51" s="498"/>
      <c r="I51" s="498"/>
      <c r="J51" s="498"/>
      <c r="K51" s="498"/>
      <c r="L51" s="498"/>
      <c r="M51" s="498"/>
      <c r="N51" s="498"/>
      <c r="O51" s="498"/>
      <c r="P51" s="498"/>
      <c r="Q51" s="498"/>
    </row>
    <row r="52" spans="1:17">
      <c r="A52" s="501" t="s">
        <v>325</v>
      </c>
      <c r="B52" s="498"/>
      <c r="C52" s="498"/>
      <c r="D52" s="498"/>
      <c r="E52" s="498"/>
      <c r="F52" s="498"/>
      <c r="G52" s="498"/>
      <c r="H52" s="498"/>
      <c r="I52" s="498"/>
      <c r="J52" s="498"/>
      <c r="K52" s="498"/>
      <c r="L52" s="498"/>
      <c r="M52" s="498"/>
      <c r="N52" s="498"/>
      <c r="O52" s="498"/>
      <c r="P52" s="498"/>
      <c r="Q52" s="498"/>
    </row>
    <row r="53" spans="1:17" ht="30" customHeight="1">
      <c r="A53" s="497" t="s">
        <v>59</v>
      </c>
      <c r="B53" s="498"/>
      <c r="C53" s="498"/>
      <c r="D53" s="498"/>
      <c r="E53" s="498"/>
      <c r="F53" s="498"/>
      <c r="G53" s="498"/>
      <c r="H53" s="498"/>
      <c r="I53" s="498"/>
      <c r="J53" s="498"/>
      <c r="K53" s="498"/>
      <c r="L53" s="498"/>
      <c r="M53" s="498"/>
      <c r="N53" s="498"/>
      <c r="O53" s="498"/>
      <c r="P53" s="498"/>
      <c r="Q53" s="498"/>
    </row>
    <row r="55" spans="1:17">
      <c r="A55" s="415"/>
    </row>
  </sheetData>
  <mergeCells count="6">
    <mergeCell ref="A53:Q53"/>
    <mergeCell ref="A2:Q2"/>
    <mergeCell ref="A3:Q3"/>
    <mergeCell ref="A49:Q49"/>
    <mergeCell ref="A51:Q51"/>
    <mergeCell ref="A52:Q52"/>
  </mergeCells>
  <pageMargins left="0.7" right="0.7" top="0.75" bottom="0.75" header="0.3" footer="0.3"/>
  <pageSetup scale="85" fitToHeight="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66"/>
  <sheetViews>
    <sheetView zoomScaleNormal="100" workbookViewId="0">
      <pane xSplit="1" ySplit="5" topLeftCell="B6" activePane="bottomRight" state="frozen"/>
      <selection activeCell="A2" sqref="A2"/>
      <selection pane="topRight" activeCell="A2" sqref="A2"/>
      <selection pane="bottomLeft" activeCell="A2" sqref="A2"/>
      <selection pane="bottomRight"/>
    </sheetView>
  </sheetViews>
  <sheetFormatPr defaultRowHeight="14.5"/>
  <cols>
    <col min="1" max="1" width="18.7265625" customWidth="1"/>
    <col min="2" max="2" width="16" customWidth="1"/>
    <col min="3" max="3" width="22.08984375" style="302" customWidth="1"/>
    <col min="4" max="4" width="27" style="302" customWidth="1"/>
    <col min="5" max="5" width="15" style="286" customWidth="1"/>
    <col min="6" max="6" width="12.6328125" style="302" customWidth="1"/>
    <col min="7" max="7" width="12.6328125" style="286" customWidth="1"/>
    <col min="8" max="8" width="12.6328125" style="302" customWidth="1"/>
    <col min="9" max="9" width="12.6328125" style="286" customWidth="1"/>
    <col min="10" max="10" width="12.6328125" style="302" customWidth="1"/>
    <col min="11" max="11" width="12.6328125" style="286" customWidth="1"/>
    <col min="12" max="12" width="12.6328125" style="302" customWidth="1"/>
    <col min="13" max="13" width="12.6328125" style="286" customWidth="1"/>
    <col min="14" max="14" width="12.6328125" style="302" customWidth="1"/>
    <col min="15" max="15" width="12.6328125" style="286" customWidth="1"/>
    <col min="16" max="16" width="12.6328125" style="302" customWidth="1"/>
    <col min="17" max="17" width="12.6328125" style="286" customWidth="1"/>
    <col min="18" max="18" width="12.6328125" style="302" customWidth="1"/>
    <col min="19" max="19" width="12.6328125" style="286" customWidth="1"/>
    <col min="20" max="20" width="12.6328125" style="302" customWidth="1"/>
    <col min="21" max="21" width="12.6328125" style="286" customWidth="1"/>
    <col min="22" max="22" width="12.6328125" style="302" customWidth="1"/>
    <col min="23" max="23" width="12.6328125" style="286" customWidth="1"/>
    <col min="25" max="25" width="10.81640625" bestFit="1" customWidth="1"/>
  </cols>
  <sheetData>
    <row r="1" spans="1:26" ht="16.5">
      <c r="A1" s="447" t="s">
        <v>495</v>
      </c>
    </row>
    <row r="2" spans="1:26">
      <c r="A2" s="293" t="s">
        <v>27</v>
      </c>
    </row>
    <row r="4" spans="1:26">
      <c r="A4" s="164"/>
      <c r="B4" s="165"/>
      <c r="C4" s="502" t="s">
        <v>486</v>
      </c>
      <c r="D4" s="503"/>
      <c r="E4" s="503"/>
      <c r="F4" s="504" t="s">
        <v>182</v>
      </c>
      <c r="G4" s="504"/>
      <c r="H4" s="504"/>
      <c r="I4" s="504"/>
      <c r="J4" s="504"/>
      <c r="K4" s="504"/>
      <c r="L4" s="504"/>
      <c r="M4" s="504"/>
      <c r="N4" s="505" t="s">
        <v>487</v>
      </c>
      <c r="O4" s="506"/>
      <c r="P4" s="506"/>
      <c r="Q4" s="506"/>
      <c r="R4" s="506"/>
      <c r="S4" s="506"/>
      <c r="T4" s="506"/>
      <c r="U4" s="506"/>
      <c r="V4" s="506"/>
      <c r="W4" s="506"/>
      <c r="X4" s="166"/>
      <c r="Y4" s="167"/>
      <c r="Z4" s="168"/>
    </row>
    <row r="5" spans="1:26" s="288" customFormat="1" ht="116">
      <c r="A5" s="288" t="s">
        <v>60</v>
      </c>
      <c r="B5" s="288" t="s">
        <v>113</v>
      </c>
      <c r="C5" s="449" t="s">
        <v>503</v>
      </c>
      <c r="D5" s="449" t="s">
        <v>504</v>
      </c>
      <c r="E5" s="289" t="s">
        <v>165</v>
      </c>
      <c r="F5" s="449" t="s">
        <v>166</v>
      </c>
      <c r="G5" s="289" t="s">
        <v>167</v>
      </c>
      <c r="H5" s="449" t="s">
        <v>505</v>
      </c>
      <c r="I5" s="289" t="s">
        <v>169</v>
      </c>
      <c r="J5" s="449" t="s">
        <v>506</v>
      </c>
      <c r="K5" s="289" t="s">
        <v>170</v>
      </c>
      <c r="L5" s="449" t="s">
        <v>507</v>
      </c>
      <c r="M5" s="289" t="s">
        <v>171</v>
      </c>
      <c r="N5" s="449" t="s">
        <v>172</v>
      </c>
      <c r="O5" s="289" t="s">
        <v>173</v>
      </c>
      <c r="P5" s="449" t="s">
        <v>174</v>
      </c>
      <c r="Q5" s="289" t="s">
        <v>175</v>
      </c>
      <c r="R5" s="449" t="s">
        <v>176</v>
      </c>
      <c r="S5" s="289" t="s">
        <v>177</v>
      </c>
      <c r="T5" s="449" t="s">
        <v>178</v>
      </c>
      <c r="U5" s="289" t="s">
        <v>179</v>
      </c>
      <c r="V5" s="449" t="s">
        <v>180</v>
      </c>
      <c r="W5" s="289" t="s">
        <v>181</v>
      </c>
      <c r="X5" s="290"/>
      <c r="Y5" s="291"/>
      <c r="Z5" s="292"/>
    </row>
    <row r="6" spans="1:26">
      <c r="A6" t="s">
        <v>61</v>
      </c>
      <c r="B6" t="s">
        <v>114</v>
      </c>
      <c r="C6" s="294">
        <v>22</v>
      </c>
      <c r="D6" s="294">
        <v>8476</v>
      </c>
      <c r="E6" s="287">
        <v>2.5888443924486637E-3</v>
      </c>
      <c r="F6" s="294">
        <v>6</v>
      </c>
      <c r="G6" s="287">
        <v>0.27272728085517883</v>
      </c>
      <c r="H6" s="294">
        <v>16</v>
      </c>
      <c r="I6" s="287">
        <v>0.72727274894714355</v>
      </c>
      <c r="J6" s="294">
        <v>0</v>
      </c>
      <c r="K6" s="287">
        <v>0</v>
      </c>
      <c r="L6" s="294">
        <v>0</v>
      </c>
      <c r="M6" s="287">
        <v>0</v>
      </c>
      <c r="N6" s="294">
        <v>0</v>
      </c>
      <c r="O6" s="287">
        <v>0</v>
      </c>
      <c r="P6" s="294">
        <v>0</v>
      </c>
      <c r="Q6" s="287">
        <v>0</v>
      </c>
      <c r="R6" s="294">
        <v>6</v>
      </c>
      <c r="S6" s="287">
        <v>1</v>
      </c>
      <c r="T6" s="294">
        <v>0</v>
      </c>
      <c r="U6" s="287">
        <v>0</v>
      </c>
      <c r="V6" s="294">
        <v>0</v>
      </c>
      <c r="W6" s="287">
        <v>0</v>
      </c>
      <c r="Y6" s="170"/>
    </row>
    <row r="7" spans="1:26">
      <c r="A7" t="s">
        <v>62</v>
      </c>
      <c r="B7" t="s">
        <v>115</v>
      </c>
      <c r="C7" s="294">
        <v>3962</v>
      </c>
      <c r="D7" s="294">
        <v>55477</v>
      </c>
      <c r="E7" s="287">
        <v>6.6656574606895447E-2</v>
      </c>
      <c r="F7" s="294">
        <v>2545</v>
      </c>
      <c r="G7" s="287">
        <v>0.64235234260559082</v>
      </c>
      <c r="H7" s="294">
        <v>1133</v>
      </c>
      <c r="I7" s="287">
        <v>0.28596669435501099</v>
      </c>
      <c r="J7" s="294">
        <v>281</v>
      </c>
      <c r="K7" s="287">
        <v>7.0923775434494019E-2</v>
      </c>
      <c r="L7" s="294">
        <v>3</v>
      </c>
      <c r="M7" s="287">
        <v>7.5719330925494432E-4</v>
      </c>
      <c r="N7" s="294">
        <v>889</v>
      </c>
      <c r="O7" s="287">
        <v>0.34931236505508423</v>
      </c>
      <c r="P7" s="294">
        <v>31</v>
      </c>
      <c r="Q7" s="287">
        <v>1.2180746532976627E-2</v>
      </c>
      <c r="R7" s="294">
        <v>341</v>
      </c>
      <c r="S7" s="287">
        <v>0.13398821651935577</v>
      </c>
      <c r="T7" s="294">
        <v>1284</v>
      </c>
      <c r="U7" s="287">
        <v>0.50451868772506714</v>
      </c>
      <c r="V7" s="294">
        <v>0</v>
      </c>
      <c r="W7" s="287">
        <v>0</v>
      </c>
      <c r="Y7" s="171"/>
    </row>
    <row r="8" spans="1:26">
      <c r="A8" t="s">
        <v>63</v>
      </c>
      <c r="B8" t="s">
        <v>116</v>
      </c>
      <c r="C8" s="294">
        <v>1900</v>
      </c>
      <c r="D8" s="294">
        <v>31779</v>
      </c>
      <c r="E8" s="287">
        <v>5.6414976716041565E-2</v>
      </c>
      <c r="F8" s="294">
        <v>1061</v>
      </c>
      <c r="G8" s="287">
        <v>0.55842107534408569</v>
      </c>
      <c r="H8" s="294">
        <v>702</v>
      </c>
      <c r="I8" s="287">
        <v>0.36947369575500488</v>
      </c>
      <c r="J8" s="294">
        <v>135</v>
      </c>
      <c r="K8" s="287">
        <v>7.1052633225917816E-2</v>
      </c>
      <c r="L8" s="294">
        <v>2</v>
      </c>
      <c r="M8" s="287">
        <v>1.0526315309107304E-3</v>
      </c>
      <c r="N8" s="294">
        <v>516</v>
      </c>
      <c r="O8" s="287">
        <v>0.48633363842964172</v>
      </c>
      <c r="P8" s="294">
        <v>18</v>
      </c>
      <c r="Q8" s="287">
        <v>1.6965126618742943E-2</v>
      </c>
      <c r="R8" s="294">
        <v>75</v>
      </c>
      <c r="S8" s="287">
        <v>7.0688031613826752E-2</v>
      </c>
      <c r="T8" s="294">
        <v>452</v>
      </c>
      <c r="U8" s="287">
        <v>0.42601320147514343</v>
      </c>
      <c r="V8" s="294">
        <v>0</v>
      </c>
      <c r="W8" s="287">
        <v>0</v>
      </c>
      <c r="Y8" s="172"/>
    </row>
    <row r="9" spans="1:26">
      <c r="A9" t="s">
        <v>64</v>
      </c>
      <c r="B9" t="s">
        <v>117</v>
      </c>
      <c r="C9" s="294">
        <v>4706</v>
      </c>
      <c r="D9" s="294">
        <v>111558</v>
      </c>
      <c r="E9" s="287">
        <v>4.0476847440004349E-2</v>
      </c>
      <c r="F9" s="294">
        <v>782</v>
      </c>
      <c r="G9" s="287">
        <v>0.16617085039615631</v>
      </c>
      <c r="H9" s="294">
        <v>3807</v>
      </c>
      <c r="I9" s="287">
        <v>0.80896729230880737</v>
      </c>
      <c r="J9" s="294">
        <v>85</v>
      </c>
      <c r="K9" s="287">
        <v>1.80620476603508E-2</v>
      </c>
      <c r="L9" s="294">
        <v>32</v>
      </c>
      <c r="M9" s="287">
        <v>6.7998301237821579E-3</v>
      </c>
      <c r="N9" s="294">
        <v>104</v>
      </c>
      <c r="O9" s="287">
        <v>0.13299232721328735</v>
      </c>
      <c r="P9" s="294">
        <v>10</v>
      </c>
      <c r="Q9" s="287">
        <v>1.2787723913788795E-2</v>
      </c>
      <c r="R9" s="294">
        <v>578</v>
      </c>
      <c r="S9" s="287">
        <v>0.73913043737411499</v>
      </c>
      <c r="T9" s="294">
        <v>88</v>
      </c>
      <c r="U9" s="287">
        <v>0.11253196746110916</v>
      </c>
      <c r="V9" s="294">
        <v>2</v>
      </c>
      <c r="W9" s="287">
        <v>2.5575447361916304E-3</v>
      </c>
      <c r="Y9" s="173"/>
    </row>
    <row r="10" spans="1:26">
      <c r="A10" t="s">
        <v>65</v>
      </c>
      <c r="B10" t="s">
        <v>118</v>
      </c>
      <c r="C10" s="294">
        <v>6349</v>
      </c>
      <c r="D10" s="294">
        <v>309927</v>
      </c>
      <c r="E10" s="287">
        <v>2.0074239000678062E-2</v>
      </c>
      <c r="F10" s="294">
        <v>3120</v>
      </c>
      <c r="G10" s="287">
        <v>0.49141597747802734</v>
      </c>
      <c r="H10" s="294">
        <v>2839</v>
      </c>
      <c r="I10" s="287">
        <v>0.44715702533721924</v>
      </c>
      <c r="J10" s="294">
        <v>352</v>
      </c>
      <c r="K10" s="287">
        <v>5.5441800504922867E-2</v>
      </c>
      <c r="L10" s="294">
        <v>38</v>
      </c>
      <c r="M10" s="287">
        <v>5.9851943515241146E-3</v>
      </c>
      <c r="N10" s="294">
        <v>48</v>
      </c>
      <c r="O10" s="287">
        <v>1.5384615398943424E-2</v>
      </c>
      <c r="P10" s="294">
        <v>33</v>
      </c>
      <c r="Q10" s="287">
        <v>1.0576923377811909E-2</v>
      </c>
      <c r="R10" s="294">
        <v>2975</v>
      </c>
      <c r="S10" s="287">
        <v>0.95352566242218018</v>
      </c>
      <c r="T10" s="294">
        <v>62</v>
      </c>
      <c r="U10" s="287">
        <v>1.9871795549988747E-2</v>
      </c>
      <c r="V10" s="294">
        <v>2</v>
      </c>
      <c r="W10" s="287">
        <v>6.4102566102519631E-4</v>
      </c>
      <c r="Y10" s="174"/>
    </row>
    <row r="11" spans="1:26">
      <c r="A11" t="s">
        <v>66</v>
      </c>
      <c r="B11" t="s">
        <v>119</v>
      </c>
      <c r="C11" s="294">
        <v>1924</v>
      </c>
      <c r="D11" s="294">
        <v>98238</v>
      </c>
      <c r="E11" s="287">
        <v>1.9208882004022598E-2</v>
      </c>
      <c r="F11" s="294">
        <v>594</v>
      </c>
      <c r="G11" s="287">
        <v>0.3087317943572998</v>
      </c>
      <c r="H11" s="294">
        <v>1290</v>
      </c>
      <c r="I11" s="287">
        <v>0.67047816514968872</v>
      </c>
      <c r="J11" s="294">
        <v>33</v>
      </c>
      <c r="K11" s="287">
        <v>1.7151767387986183E-2</v>
      </c>
      <c r="L11" s="294">
        <v>7</v>
      </c>
      <c r="M11" s="287">
        <v>3.6382535472512245E-3</v>
      </c>
      <c r="N11" s="294">
        <v>23</v>
      </c>
      <c r="O11" s="287">
        <v>3.8720536977052689E-2</v>
      </c>
      <c r="P11" s="294">
        <v>8</v>
      </c>
      <c r="Q11" s="287">
        <v>1.3468013145029545E-2</v>
      </c>
      <c r="R11" s="294">
        <v>547</v>
      </c>
      <c r="S11" s="287">
        <v>0.9208754301071167</v>
      </c>
      <c r="T11" s="294">
        <v>16</v>
      </c>
      <c r="U11" s="287">
        <v>2.693602629005909E-2</v>
      </c>
      <c r="V11" s="294">
        <v>0</v>
      </c>
      <c r="W11" s="287">
        <v>0</v>
      </c>
      <c r="Y11" s="175"/>
    </row>
    <row r="12" spans="1:26">
      <c r="A12" t="s">
        <v>67</v>
      </c>
      <c r="B12" t="s">
        <v>120</v>
      </c>
      <c r="C12" s="294">
        <v>78</v>
      </c>
      <c r="D12" s="294">
        <v>36748</v>
      </c>
      <c r="E12" s="287">
        <v>2.1180687472224236E-3</v>
      </c>
      <c r="F12" s="294">
        <v>71</v>
      </c>
      <c r="G12" s="287">
        <v>0.91025638580322266</v>
      </c>
      <c r="H12" s="294">
        <v>3</v>
      </c>
      <c r="I12" s="287">
        <v>3.8461539894342422E-2</v>
      </c>
      <c r="J12" s="294">
        <v>4</v>
      </c>
      <c r="K12" s="287">
        <v>5.128205195069313E-2</v>
      </c>
      <c r="L12" s="294">
        <v>0</v>
      </c>
      <c r="M12" s="287">
        <v>0</v>
      </c>
      <c r="N12" s="294">
        <v>33</v>
      </c>
      <c r="O12" s="287">
        <v>0.46478873491287231</v>
      </c>
      <c r="P12" s="294">
        <v>0</v>
      </c>
      <c r="Q12" s="287">
        <v>0</v>
      </c>
      <c r="R12" s="294">
        <v>38</v>
      </c>
      <c r="S12" s="287">
        <v>0.53521126508712769</v>
      </c>
      <c r="T12" s="294">
        <v>0</v>
      </c>
      <c r="U12" s="287">
        <v>0</v>
      </c>
      <c r="V12" s="294">
        <v>0</v>
      </c>
      <c r="W12" s="287">
        <v>0</v>
      </c>
      <c r="Y12" s="176"/>
    </row>
    <row r="13" spans="1:26">
      <c r="A13" t="s">
        <v>68</v>
      </c>
      <c r="B13" t="s">
        <v>121</v>
      </c>
      <c r="C13" s="294">
        <v>0</v>
      </c>
      <c r="D13" s="294">
        <v>7705</v>
      </c>
      <c r="E13" s="287">
        <v>0</v>
      </c>
      <c r="F13" s="294">
        <v>0</v>
      </c>
      <c r="G13" s="287"/>
      <c r="H13" s="294">
        <v>0</v>
      </c>
      <c r="I13" s="287"/>
      <c r="J13" s="294">
        <v>0</v>
      </c>
      <c r="K13" s="287"/>
      <c r="L13" s="294">
        <v>0</v>
      </c>
      <c r="M13" s="287"/>
      <c r="N13" s="294">
        <v>0</v>
      </c>
      <c r="O13" s="287"/>
      <c r="P13" s="294">
        <v>0</v>
      </c>
      <c r="Q13" s="287"/>
      <c r="R13" s="294">
        <v>0</v>
      </c>
      <c r="S13" s="287"/>
      <c r="T13" s="294">
        <v>0</v>
      </c>
      <c r="U13" s="287"/>
      <c r="V13" s="294">
        <v>0</v>
      </c>
      <c r="W13" s="287"/>
      <c r="Y13" s="177"/>
    </row>
    <row r="14" spans="1:26">
      <c r="A14" t="s">
        <v>69</v>
      </c>
      <c r="B14" t="s">
        <v>122</v>
      </c>
      <c r="C14" s="294">
        <v>450</v>
      </c>
      <c r="D14" s="294">
        <v>12568</v>
      </c>
      <c r="E14" s="287">
        <v>3.4567523747682571E-2</v>
      </c>
      <c r="F14" s="294">
        <v>146</v>
      </c>
      <c r="G14" s="287">
        <v>0.32444444298744202</v>
      </c>
      <c r="H14" s="294">
        <v>230</v>
      </c>
      <c r="I14" s="287">
        <v>0.51111114025115967</v>
      </c>
      <c r="J14" s="294">
        <v>74</v>
      </c>
      <c r="K14" s="287">
        <v>0.1644444465637207</v>
      </c>
      <c r="L14" s="294">
        <v>0</v>
      </c>
      <c r="M14" s="287">
        <v>0</v>
      </c>
      <c r="N14" s="294">
        <v>17</v>
      </c>
      <c r="O14" s="287">
        <v>0.1164383590221405</v>
      </c>
      <c r="P14" s="294">
        <v>1</v>
      </c>
      <c r="Q14" s="287">
        <v>6.8493150174617767E-3</v>
      </c>
      <c r="R14" s="294">
        <v>126</v>
      </c>
      <c r="S14" s="287">
        <v>0.86301368474960327</v>
      </c>
      <c r="T14" s="294">
        <v>2</v>
      </c>
      <c r="U14" s="287">
        <v>1.3698630034923553E-2</v>
      </c>
      <c r="V14" s="294">
        <v>0</v>
      </c>
      <c r="W14" s="287">
        <v>0</v>
      </c>
      <c r="Y14" s="178"/>
    </row>
    <row r="15" spans="1:26">
      <c r="A15" t="s">
        <v>70</v>
      </c>
      <c r="B15" t="s">
        <v>123</v>
      </c>
      <c r="C15" s="294">
        <v>9214</v>
      </c>
      <c r="D15" s="294">
        <v>293549</v>
      </c>
      <c r="E15" s="287">
        <v>3.0433045700192451E-2</v>
      </c>
      <c r="F15" s="294">
        <v>3171</v>
      </c>
      <c r="G15" s="287">
        <v>0.34415021538734436</v>
      </c>
      <c r="H15" s="294">
        <v>5635</v>
      </c>
      <c r="I15" s="287">
        <v>0.61156934499740601</v>
      </c>
      <c r="J15" s="294">
        <v>203</v>
      </c>
      <c r="K15" s="287">
        <v>2.2031690925359726E-2</v>
      </c>
      <c r="L15" s="294">
        <v>205</v>
      </c>
      <c r="M15" s="287">
        <v>2.2248752415180206E-2</v>
      </c>
      <c r="N15" s="294">
        <v>897</v>
      </c>
      <c r="O15" s="287">
        <v>0.28287607431411743</v>
      </c>
      <c r="P15" s="294">
        <v>40</v>
      </c>
      <c r="Q15" s="287">
        <v>1.2614317238330841E-2</v>
      </c>
      <c r="R15" s="294">
        <v>1879</v>
      </c>
      <c r="S15" s="287">
        <v>0.59255754947662354</v>
      </c>
      <c r="T15" s="294">
        <v>355</v>
      </c>
      <c r="U15" s="287">
        <v>0.11195206642150879</v>
      </c>
      <c r="V15" s="294">
        <v>0</v>
      </c>
      <c r="W15" s="287">
        <v>0</v>
      </c>
      <c r="Y15" s="179"/>
    </row>
    <row r="16" spans="1:26">
      <c r="A16" t="s">
        <v>71</v>
      </c>
      <c r="B16" t="s">
        <v>124</v>
      </c>
      <c r="C16" s="294">
        <v>3425</v>
      </c>
      <c r="D16" s="294">
        <v>139541</v>
      </c>
      <c r="E16" s="287">
        <v>2.3956745862960815E-2</v>
      </c>
      <c r="F16" s="294">
        <v>1250</v>
      </c>
      <c r="G16" s="287">
        <v>0.36496350169181824</v>
      </c>
      <c r="H16" s="294">
        <v>1937</v>
      </c>
      <c r="I16" s="287">
        <v>0.56554746627807617</v>
      </c>
      <c r="J16" s="294">
        <v>235</v>
      </c>
      <c r="K16" s="287">
        <v>6.8613141775131226E-2</v>
      </c>
      <c r="L16" s="294">
        <v>3</v>
      </c>
      <c r="M16" s="287">
        <v>8.7591243209317327E-4</v>
      </c>
      <c r="N16" s="294">
        <v>519</v>
      </c>
      <c r="O16" s="287">
        <v>0.41519999504089355</v>
      </c>
      <c r="P16" s="294">
        <v>5</v>
      </c>
      <c r="Q16" s="287">
        <v>4.0000001899898052E-3</v>
      </c>
      <c r="R16" s="294">
        <v>302</v>
      </c>
      <c r="S16" s="287">
        <v>0.24160000681877136</v>
      </c>
      <c r="T16" s="294">
        <v>424</v>
      </c>
      <c r="U16" s="287">
        <v>0.33919999003410339</v>
      </c>
      <c r="V16" s="294">
        <v>0</v>
      </c>
      <c r="W16" s="287">
        <v>0</v>
      </c>
      <c r="Y16" s="180"/>
    </row>
    <row r="17" spans="1:25">
      <c r="A17" t="s">
        <v>72</v>
      </c>
      <c r="B17" t="s">
        <v>125</v>
      </c>
      <c r="C17" s="294">
        <v>1</v>
      </c>
      <c r="D17" s="294">
        <v>10367</v>
      </c>
      <c r="E17" s="287">
        <v>9.6450618002563715E-5</v>
      </c>
      <c r="F17" s="294">
        <v>0</v>
      </c>
      <c r="G17" s="287">
        <v>0</v>
      </c>
      <c r="H17" s="294">
        <v>1</v>
      </c>
      <c r="I17" s="287">
        <v>1</v>
      </c>
      <c r="J17" s="294">
        <v>0</v>
      </c>
      <c r="K17" s="287">
        <v>0</v>
      </c>
      <c r="L17" s="294">
        <v>0</v>
      </c>
      <c r="M17" s="287">
        <v>0</v>
      </c>
      <c r="N17" s="294">
        <v>0</v>
      </c>
      <c r="O17" s="287"/>
      <c r="P17" s="294">
        <v>0</v>
      </c>
      <c r="Q17" s="287"/>
      <c r="R17" s="294">
        <v>0</v>
      </c>
      <c r="S17" s="287"/>
      <c r="T17" s="294">
        <v>0</v>
      </c>
      <c r="U17" s="287"/>
      <c r="V17" s="294">
        <v>0</v>
      </c>
      <c r="W17" s="287"/>
      <c r="Y17" s="181"/>
    </row>
    <row r="18" spans="1:25">
      <c r="A18" t="s">
        <v>73</v>
      </c>
      <c r="B18" t="s">
        <v>126</v>
      </c>
      <c r="C18" s="294">
        <v>560</v>
      </c>
      <c r="D18" s="294">
        <v>38721</v>
      </c>
      <c r="E18" s="287">
        <v>1.4256256632506847E-2</v>
      </c>
      <c r="F18" s="294">
        <v>285</v>
      </c>
      <c r="G18" s="287">
        <v>0.50892859697341919</v>
      </c>
      <c r="H18" s="294">
        <v>199</v>
      </c>
      <c r="I18" s="287">
        <v>0.35535714030265808</v>
      </c>
      <c r="J18" s="294">
        <v>76</v>
      </c>
      <c r="K18" s="287">
        <v>0.13571429252624512</v>
      </c>
      <c r="L18" s="294">
        <v>0</v>
      </c>
      <c r="M18" s="287">
        <v>0</v>
      </c>
      <c r="N18" s="294">
        <v>13</v>
      </c>
      <c r="O18" s="287">
        <v>4.5614033937454224E-2</v>
      </c>
      <c r="P18" s="294">
        <v>4</v>
      </c>
      <c r="Q18" s="287">
        <v>1.4035088010132313E-2</v>
      </c>
      <c r="R18" s="294">
        <v>268</v>
      </c>
      <c r="S18" s="287">
        <v>0.94035089015960693</v>
      </c>
      <c r="T18" s="294">
        <v>0</v>
      </c>
      <c r="U18" s="287">
        <v>0</v>
      </c>
      <c r="V18" s="294">
        <v>0</v>
      </c>
      <c r="W18" s="287">
        <v>0</v>
      </c>
      <c r="Y18" s="182"/>
    </row>
    <row r="19" spans="1:25">
      <c r="A19" t="s">
        <v>74</v>
      </c>
      <c r="B19" t="s">
        <v>127</v>
      </c>
      <c r="C19" s="294">
        <v>1011</v>
      </c>
      <c r="D19" s="294">
        <v>29855</v>
      </c>
      <c r="E19" s="287">
        <v>3.2754488289356232E-2</v>
      </c>
      <c r="F19" s="294">
        <v>100</v>
      </c>
      <c r="G19" s="287">
        <v>9.8911970853805542E-2</v>
      </c>
      <c r="H19" s="294">
        <v>902</v>
      </c>
      <c r="I19" s="287">
        <v>0.89218592643737793</v>
      </c>
      <c r="J19" s="294">
        <v>5</v>
      </c>
      <c r="K19" s="287">
        <v>4.9455985426902771E-3</v>
      </c>
      <c r="L19" s="294">
        <v>4</v>
      </c>
      <c r="M19" s="287">
        <v>3.9564785547554493E-3</v>
      </c>
      <c r="N19" s="294">
        <v>12</v>
      </c>
      <c r="O19" s="287">
        <v>0.11999999731779099</v>
      </c>
      <c r="P19" s="294">
        <v>2</v>
      </c>
      <c r="Q19" s="287">
        <v>1.9999999552965164E-2</v>
      </c>
      <c r="R19" s="294">
        <v>71</v>
      </c>
      <c r="S19" s="287">
        <v>0.70999997854232788</v>
      </c>
      <c r="T19" s="294">
        <v>15</v>
      </c>
      <c r="U19" s="287">
        <v>0.15000000596046448</v>
      </c>
      <c r="V19" s="294">
        <v>0</v>
      </c>
      <c r="W19" s="287">
        <v>0</v>
      </c>
      <c r="Y19" s="183"/>
    </row>
    <row r="20" spans="1:25">
      <c r="A20" t="s">
        <v>75</v>
      </c>
      <c r="B20" t="s">
        <v>128</v>
      </c>
      <c r="C20" s="294">
        <v>1064</v>
      </c>
      <c r="D20" s="294">
        <v>134729</v>
      </c>
      <c r="E20" s="287">
        <v>7.8354552388191223E-3</v>
      </c>
      <c r="F20" s="294">
        <v>512</v>
      </c>
      <c r="G20" s="287">
        <v>0.48120301961898804</v>
      </c>
      <c r="H20" s="294">
        <v>344</v>
      </c>
      <c r="I20" s="287">
        <v>0.32330825924873352</v>
      </c>
      <c r="J20" s="294">
        <v>208</v>
      </c>
      <c r="K20" s="287">
        <v>0.19548872113227844</v>
      </c>
      <c r="L20" s="294">
        <v>0</v>
      </c>
      <c r="M20" s="287">
        <v>0</v>
      </c>
      <c r="N20" s="294">
        <v>39</v>
      </c>
      <c r="O20" s="287">
        <v>7.6171875E-2</v>
      </c>
      <c r="P20" s="294">
        <v>3</v>
      </c>
      <c r="Q20" s="287">
        <v>5.859375E-3</v>
      </c>
      <c r="R20" s="294">
        <v>426</v>
      </c>
      <c r="S20" s="287">
        <v>0.83203125</v>
      </c>
      <c r="T20" s="294">
        <v>43</v>
      </c>
      <c r="U20" s="287">
        <v>8.3984375E-2</v>
      </c>
      <c r="V20" s="294">
        <v>1</v>
      </c>
      <c r="W20" s="287">
        <v>1.953125E-3</v>
      </c>
      <c r="Y20" s="184"/>
    </row>
    <row r="21" spans="1:25">
      <c r="A21" t="s">
        <v>76</v>
      </c>
      <c r="B21" t="s">
        <v>129</v>
      </c>
      <c r="C21" s="294">
        <v>2532</v>
      </c>
      <c r="D21" s="294">
        <v>88741</v>
      </c>
      <c r="E21" s="287">
        <v>2.7740953490138054E-2</v>
      </c>
      <c r="F21" s="294">
        <v>800</v>
      </c>
      <c r="G21" s="287">
        <v>0.3159557580947876</v>
      </c>
      <c r="H21" s="294">
        <v>1561</v>
      </c>
      <c r="I21" s="287">
        <v>0.61650866270065308</v>
      </c>
      <c r="J21" s="294">
        <v>170</v>
      </c>
      <c r="K21" s="287">
        <v>6.7140601575374603E-2</v>
      </c>
      <c r="L21" s="294">
        <v>1</v>
      </c>
      <c r="M21" s="287">
        <v>3.9494471275247633E-4</v>
      </c>
      <c r="N21" s="294">
        <v>33</v>
      </c>
      <c r="O21" s="287">
        <v>4.1250001639127731E-2</v>
      </c>
      <c r="P21" s="294">
        <v>3</v>
      </c>
      <c r="Q21" s="287">
        <v>3.7499999161809683E-3</v>
      </c>
      <c r="R21" s="294">
        <v>744</v>
      </c>
      <c r="S21" s="287">
        <v>0.93000000715255737</v>
      </c>
      <c r="T21" s="294">
        <v>17</v>
      </c>
      <c r="U21" s="287">
        <v>2.1250000223517418E-2</v>
      </c>
      <c r="V21" s="294">
        <v>3</v>
      </c>
      <c r="W21" s="287">
        <v>3.7499999161809683E-3</v>
      </c>
      <c r="Y21" s="185"/>
    </row>
    <row r="22" spans="1:25">
      <c r="A22" t="s">
        <v>77</v>
      </c>
      <c r="B22" t="s">
        <v>130</v>
      </c>
      <c r="C22" s="294">
        <v>729</v>
      </c>
      <c r="D22" s="294">
        <v>32570</v>
      </c>
      <c r="E22" s="287">
        <v>2.1892549470067024E-2</v>
      </c>
      <c r="F22" s="294">
        <v>396</v>
      </c>
      <c r="G22" s="287">
        <v>0.54320985078811646</v>
      </c>
      <c r="H22" s="294">
        <v>259</v>
      </c>
      <c r="I22" s="287">
        <v>0.35528120398521423</v>
      </c>
      <c r="J22" s="294">
        <v>73</v>
      </c>
      <c r="K22" s="287">
        <v>0.10013717412948608</v>
      </c>
      <c r="L22" s="294">
        <v>1</v>
      </c>
      <c r="M22" s="287">
        <v>1.3717421097680926E-3</v>
      </c>
      <c r="N22" s="294">
        <v>37</v>
      </c>
      <c r="O22" s="287">
        <v>9.3434341251850128E-2</v>
      </c>
      <c r="P22" s="294">
        <v>4</v>
      </c>
      <c r="Q22" s="287">
        <v>1.0101010091602802E-2</v>
      </c>
      <c r="R22" s="294">
        <v>339</v>
      </c>
      <c r="S22" s="287">
        <v>0.85606062412261963</v>
      </c>
      <c r="T22" s="294">
        <v>16</v>
      </c>
      <c r="U22" s="287">
        <v>4.0404040366411209E-2</v>
      </c>
      <c r="V22" s="294">
        <v>0</v>
      </c>
      <c r="W22" s="287">
        <v>0</v>
      </c>
      <c r="Y22" s="186"/>
    </row>
    <row r="23" spans="1:25">
      <c r="A23" t="s">
        <v>78</v>
      </c>
      <c r="B23" t="s">
        <v>131</v>
      </c>
      <c r="C23" s="294">
        <v>2955</v>
      </c>
      <c r="D23" s="294">
        <v>47246</v>
      </c>
      <c r="E23" s="287">
        <v>5.8863367885351181E-2</v>
      </c>
      <c r="F23" s="294">
        <v>1122</v>
      </c>
      <c r="G23" s="287">
        <v>0.37969544529914856</v>
      </c>
      <c r="H23" s="294">
        <v>1650</v>
      </c>
      <c r="I23" s="287">
        <v>0.55837565660476685</v>
      </c>
      <c r="J23" s="294">
        <v>181</v>
      </c>
      <c r="K23" s="287">
        <v>6.1252113431692123E-2</v>
      </c>
      <c r="L23" s="294">
        <v>2</v>
      </c>
      <c r="M23" s="287">
        <v>6.7681894870474935E-4</v>
      </c>
      <c r="N23" s="294">
        <v>434</v>
      </c>
      <c r="O23" s="287">
        <v>0.38680925965309143</v>
      </c>
      <c r="P23" s="294">
        <v>4</v>
      </c>
      <c r="Q23" s="287">
        <v>3.565062303096056E-3</v>
      </c>
      <c r="R23" s="294">
        <v>313</v>
      </c>
      <c r="S23" s="287">
        <v>0.27896612882614136</v>
      </c>
      <c r="T23" s="294">
        <v>370</v>
      </c>
      <c r="U23" s="287">
        <v>0.32976827025413513</v>
      </c>
      <c r="V23" s="294">
        <v>1</v>
      </c>
      <c r="W23" s="287">
        <v>8.91265575774014E-4</v>
      </c>
      <c r="Y23" s="187"/>
    </row>
    <row r="24" spans="1:25">
      <c r="A24" t="s">
        <v>79</v>
      </c>
      <c r="B24" t="s">
        <v>132</v>
      </c>
      <c r="C24" s="294">
        <v>4205</v>
      </c>
      <c r="D24" s="294">
        <v>42795</v>
      </c>
      <c r="E24" s="287">
        <v>8.9468084275722504E-2</v>
      </c>
      <c r="F24" s="294">
        <v>2185</v>
      </c>
      <c r="G24" s="287">
        <v>0.51961952447891235</v>
      </c>
      <c r="H24" s="294">
        <v>1691</v>
      </c>
      <c r="I24" s="287">
        <v>0.40214031934738159</v>
      </c>
      <c r="J24" s="294">
        <v>313</v>
      </c>
      <c r="K24" s="287">
        <v>7.4435196816921234E-2</v>
      </c>
      <c r="L24" s="294">
        <v>16</v>
      </c>
      <c r="M24" s="287">
        <v>3.804994048550725E-3</v>
      </c>
      <c r="N24" s="294">
        <v>760</v>
      </c>
      <c r="O24" s="287">
        <v>0.34782609343528748</v>
      </c>
      <c r="P24" s="294">
        <v>20</v>
      </c>
      <c r="Q24" s="287">
        <v>9.1533176600933075E-3</v>
      </c>
      <c r="R24" s="294">
        <v>413</v>
      </c>
      <c r="S24" s="287">
        <v>0.18901601433753967</v>
      </c>
      <c r="T24" s="294">
        <v>989</v>
      </c>
      <c r="U24" s="287">
        <v>0.45263159275054932</v>
      </c>
      <c r="V24" s="294">
        <v>3</v>
      </c>
      <c r="W24" s="287">
        <v>1.372997765429318E-3</v>
      </c>
      <c r="Y24" s="188"/>
    </row>
    <row r="25" spans="1:25">
      <c r="A25" t="s">
        <v>80</v>
      </c>
      <c r="B25" t="s">
        <v>133</v>
      </c>
      <c r="C25" s="294">
        <v>270</v>
      </c>
      <c r="D25" s="294">
        <v>72832</v>
      </c>
      <c r="E25" s="287">
        <v>3.6934693343937397E-3</v>
      </c>
      <c r="F25" s="294">
        <v>228</v>
      </c>
      <c r="G25" s="287">
        <v>0.84444445371627808</v>
      </c>
      <c r="H25" s="294">
        <v>6</v>
      </c>
      <c r="I25" s="287">
        <v>2.222222276031971E-2</v>
      </c>
      <c r="J25" s="294">
        <v>36</v>
      </c>
      <c r="K25" s="287">
        <v>0.13333334028720856</v>
      </c>
      <c r="L25" s="294">
        <v>0</v>
      </c>
      <c r="M25" s="287">
        <v>0</v>
      </c>
      <c r="N25" s="294">
        <v>5</v>
      </c>
      <c r="O25" s="287">
        <v>2.1929824724793434E-2</v>
      </c>
      <c r="P25" s="294">
        <v>13</v>
      </c>
      <c r="Q25" s="287">
        <v>5.701754242181778E-2</v>
      </c>
      <c r="R25" s="294">
        <v>210</v>
      </c>
      <c r="S25" s="287">
        <v>0.92105263471603394</v>
      </c>
      <c r="T25" s="294">
        <v>0</v>
      </c>
      <c r="U25" s="287">
        <v>0</v>
      </c>
      <c r="V25" s="294">
        <v>0</v>
      </c>
      <c r="W25" s="287">
        <v>0</v>
      </c>
      <c r="Y25" s="189"/>
    </row>
    <row r="26" spans="1:25">
      <c r="A26" t="s">
        <v>81</v>
      </c>
      <c r="B26" t="s">
        <v>134</v>
      </c>
      <c r="C26" s="294">
        <v>361</v>
      </c>
      <c r="D26" s="294">
        <v>77379</v>
      </c>
      <c r="E26" s="287">
        <v>4.6436842530965805E-3</v>
      </c>
      <c r="F26" s="294">
        <v>194</v>
      </c>
      <c r="G26" s="287">
        <v>0.5373961329460144</v>
      </c>
      <c r="H26" s="294">
        <v>119</v>
      </c>
      <c r="I26" s="287">
        <v>0.32963988184928894</v>
      </c>
      <c r="J26" s="294">
        <v>45</v>
      </c>
      <c r="K26" s="287">
        <v>0.12465374171733856</v>
      </c>
      <c r="L26" s="294">
        <v>3</v>
      </c>
      <c r="M26" s="287">
        <v>8.310249075293541E-3</v>
      </c>
      <c r="N26" s="294">
        <v>7</v>
      </c>
      <c r="O26" s="287">
        <v>3.6082472652196884E-2</v>
      </c>
      <c r="P26" s="294">
        <v>1</v>
      </c>
      <c r="Q26" s="287">
        <v>5.1546390168368816E-3</v>
      </c>
      <c r="R26" s="294">
        <v>185</v>
      </c>
      <c r="S26" s="287">
        <v>0.95360827445983887</v>
      </c>
      <c r="T26" s="294">
        <v>1</v>
      </c>
      <c r="U26" s="287">
        <v>5.1546390168368816E-3</v>
      </c>
      <c r="V26" s="294">
        <v>0</v>
      </c>
      <c r="W26" s="287">
        <v>0</v>
      </c>
      <c r="Y26" s="190"/>
    </row>
    <row r="27" spans="1:25">
      <c r="A27" t="s">
        <v>82</v>
      </c>
      <c r="B27" t="s">
        <v>135</v>
      </c>
      <c r="C27" s="294">
        <v>777</v>
      </c>
      <c r="D27" s="294">
        <v>14606</v>
      </c>
      <c r="E27" s="287">
        <v>5.0510302186012268E-2</v>
      </c>
      <c r="F27" s="294">
        <v>172</v>
      </c>
      <c r="G27" s="287">
        <v>0.22136421501636505</v>
      </c>
      <c r="H27" s="294">
        <v>473</v>
      </c>
      <c r="I27" s="287">
        <v>0.60875159502029419</v>
      </c>
      <c r="J27" s="294">
        <v>131</v>
      </c>
      <c r="K27" s="287">
        <v>0.16859716176986694</v>
      </c>
      <c r="L27" s="294">
        <v>1</v>
      </c>
      <c r="M27" s="287">
        <v>1.2870013015344739E-3</v>
      </c>
      <c r="N27" s="294">
        <v>17</v>
      </c>
      <c r="O27" s="287">
        <v>9.8837211728096008E-2</v>
      </c>
      <c r="P27" s="294">
        <v>1</v>
      </c>
      <c r="Q27" s="287">
        <v>5.8139534667134285E-3</v>
      </c>
      <c r="R27" s="294">
        <v>150</v>
      </c>
      <c r="S27" s="287">
        <v>0.87209302186965942</v>
      </c>
      <c r="T27" s="294">
        <v>4</v>
      </c>
      <c r="U27" s="287">
        <v>2.3255813866853714E-2</v>
      </c>
      <c r="V27" s="294">
        <v>0</v>
      </c>
      <c r="W27" s="287">
        <v>0</v>
      </c>
      <c r="Y27" s="191"/>
    </row>
    <row r="28" spans="1:25">
      <c r="A28" t="s">
        <v>83</v>
      </c>
      <c r="B28" t="s">
        <v>136</v>
      </c>
      <c r="C28" s="294">
        <v>5266</v>
      </c>
      <c r="D28" s="294">
        <v>114325</v>
      </c>
      <c r="E28" s="287">
        <v>4.4033415615558624E-2</v>
      </c>
      <c r="F28" s="294">
        <v>3252</v>
      </c>
      <c r="G28" s="287">
        <v>0.61754649877548218</v>
      </c>
      <c r="H28" s="294">
        <v>1839</v>
      </c>
      <c r="I28" s="287">
        <v>0.34922140836715698</v>
      </c>
      <c r="J28" s="294">
        <v>157</v>
      </c>
      <c r="K28" s="287">
        <v>2.9813900589942932E-2</v>
      </c>
      <c r="L28" s="294">
        <v>18</v>
      </c>
      <c r="M28" s="287">
        <v>3.4181540831923485E-3</v>
      </c>
      <c r="N28" s="294">
        <v>31</v>
      </c>
      <c r="O28" s="287">
        <v>9.5325950533151627E-3</v>
      </c>
      <c r="P28" s="294">
        <v>14</v>
      </c>
      <c r="Q28" s="287">
        <v>4.3050432577729225E-3</v>
      </c>
      <c r="R28" s="294">
        <v>3205</v>
      </c>
      <c r="S28" s="287">
        <v>0.98554736375808716</v>
      </c>
      <c r="T28" s="294">
        <v>2</v>
      </c>
      <c r="U28" s="287">
        <v>6.1500613810494542E-4</v>
      </c>
      <c r="V28" s="294">
        <v>0</v>
      </c>
      <c r="W28" s="287">
        <v>0</v>
      </c>
      <c r="Y28" s="192"/>
    </row>
    <row r="29" spans="1:25">
      <c r="A29" t="s">
        <v>84</v>
      </c>
      <c r="B29" t="s">
        <v>137</v>
      </c>
      <c r="C29" s="294">
        <v>1096</v>
      </c>
      <c r="D29" s="294">
        <v>77655</v>
      </c>
      <c r="E29" s="287">
        <v>1.3917283155024052E-2</v>
      </c>
      <c r="F29" s="294">
        <v>467</v>
      </c>
      <c r="G29" s="287">
        <v>0.42609488964080811</v>
      </c>
      <c r="H29" s="294">
        <v>422</v>
      </c>
      <c r="I29" s="287">
        <v>0.38503649830818176</v>
      </c>
      <c r="J29" s="294">
        <v>207</v>
      </c>
      <c r="K29" s="287">
        <v>0.18886861205101013</v>
      </c>
      <c r="L29" s="294">
        <v>0</v>
      </c>
      <c r="M29" s="287">
        <v>0</v>
      </c>
      <c r="N29" s="294">
        <v>11</v>
      </c>
      <c r="O29" s="287">
        <v>2.355460450053215E-2</v>
      </c>
      <c r="P29" s="294">
        <v>4</v>
      </c>
      <c r="Q29" s="287">
        <v>8.5653103888034821E-3</v>
      </c>
      <c r="R29" s="294">
        <v>448</v>
      </c>
      <c r="S29" s="287">
        <v>0.95931476354598999</v>
      </c>
      <c r="T29" s="294">
        <v>4</v>
      </c>
      <c r="U29" s="287">
        <v>8.5653103888034821E-3</v>
      </c>
      <c r="V29" s="294">
        <v>0</v>
      </c>
      <c r="W29" s="287">
        <v>0</v>
      </c>
      <c r="Y29" s="193"/>
    </row>
    <row r="30" spans="1:25">
      <c r="A30" t="s">
        <v>85</v>
      </c>
      <c r="B30" t="s">
        <v>138</v>
      </c>
      <c r="C30" s="294">
        <v>1804</v>
      </c>
      <c r="D30" s="294">
        <v>76933</v>
      </c>
      <c r="E30" s="287">
        <v>2.2911718115210533E-2</v>
      </c>
      <c r="F30" s="294">
        <v>480</v>
      </c>
      <c r="G30" s="287">
        <v>0.26607540249824524</v>
      </c>
      <c r="H30" s="294">
        <v>983</v>
      </c>
      <c r="I30" s="287">
        <v>0.54490023851394653</v>
      </c>
      <c r="J30" s="294">
        <v>338</v>
      </c>
      <c r="K30" s="287">
        <v>0.18736141920089722</v>
      </c>
      <c r="L30" s="294">
        <v>3</v>
      </c>
      <c r="M30" s="287">
        <v>1.662971219047904E-3</v>
      </c>
      <c r="N30" s="294">
        <v>118</v>
      </c>
      <c r="O30" s="287">
        <v>0.24583333730697632</v>
      </c>
      <c r="P30" s="294">
        <v>11</v>
      </c>
      <c r="Q30" s="287">
        <v>2.291666716337204E-2</v>
      </c>
      <c r="R30" s="294">
        <v>251</v>
      </c>
      <c r="S30" s="287">
        <v>0.52291667461395264</v>
      </c>
      <c r="T30" s="294">
        <v>100</v>
      </c>
      <c r="U30" s="287">
        <v>0.2083333283662796</v>
      </c>
      <c r="V30" s="294">
        <v>0</v>
      </c>
      <c r="W30" s="287">
        <v>0</v>
      </c>
      <c r="Y30" s="194"/>
    </row>
    <row r="31" spans="1:25">
      <c r="A31" t="s">
        <v>86</v>
      </c>
      <c r="B31" t="s">
        <v>139</v>
      </c>
      <c r="C31" s="294">
        <v>3119</v>
      </c>
      <c r="D31" s="294">
        <v>24168</v>
      </c>
      <c r="E31" s="287">
        <v>0.11430351436138153</v>
      </c>
      <c r="F31" s="294">
        <v>2244</v>
      </c>
      <c r="G31" s="287">
        <v>0.71946138143539429</v>
      </c>
      <c r="H31" s="294">
        <v>764</v>
      </c>
      <c r="I31" s="287">
        <v>0.2449503093957901</v>
      </c>
      <c r="J31" s="294">
        <v>111</v>
      </c>
      <c r="K31" s="287">
        <v>3.5588327795267105E-2</v>
      </c>
      <c r="L31" s="294">
        <v>0</v>
      </c>
      <c r="M31" s="287">
        <v>0</v>
      </c>
      <c r="N31" s="294">
        <v>878</v>
      </c>
      <c r="O31" s="287">
        <v>0.39126560091972351</v>
      </c>
      <c r="P31" s="294">
        <v>9</v>
      </c>
      <c r="Q31" s="287">
        <v>4.0106950327754021E-3</v>
      </c>
      <c r="R31" s="294">
        <v>128</v>
      </c>
      <c r="S31" s="287">
        <v>5.7040996849536896E-2</v>
      </c>
      <c r="T31" s="294">
        <v>1229</v>
      </c>
      <c r="U31" s="287">
        <v>0.54768270254135132</v>
      </c>
      <c r="V31" s="294">
        <v>0</v>
      </c>
      <c r="W31" s="287">
        <v>0</v>
      </c>
      <c r="Y31" s="195"/>
    </row>
    <row r="32" spans="1:25">
      <c r="A32" t="s">
        <v>87</v>
      </c>
      <c r="B32" t="s">
        <v>140</v>
      </c>
      <c r="C32" s="294">
        <v>589</v>
      </c>
      <c r="D32" s="294">
        <v>12205</v>
      </c>
      <c r="E32" s="287">
        <v>4.6037204563617706E-2</v>
      </c>
      <c r="F32" s="294">
        <v>157</v>
      </c>
      <c r="G32" s="287">
        <v>0.26655349135398865</v>
      </c>
      <c r="H32" s="294">
        <v>401</v>
      </c>
      <c r="I32" s="287">
        <v>0.68081492185592651</v>
      </c>
      <c r="J32" s="294">
        <v>31</v>
      </c>
      <c r="K32" s="287">
        <v>5.2631579339504242E-2</v>
      </c>
      <c r="L32" s="294">
        <v>0</v>
      </c>
      <c r="M32" s="287">
        <v>0</v>
      </c>
      <c r="N32" s="294">
        <v>20</v>
      </c>
      <c r="O32" s="287">
        <v>0.12738853693008423</v>
      </c>
      <c r="P32" s="294">
        <v>1</v>
      </c>
      <c r="Q32" s="287">
        <v>6.3694268465042114E-3</v>
      </c>
      <c r="R32" s="294">
        <v>118</v>
      </c>
      <c r="S32" s="287">
        <v>0.75159233808517456</v>
      </c>
      <c r="T32" s="294">
        <v>18</v>
      </c>
      <c r="U32" s="287">
        <v>0.11464968323707581</v>
      </c>
      <c r="V32" s="294">
        <v>0</v>
      </c>
      <c r="W32" s="287">
        <v>0</v>
      </c>
      <c r="Y32" s="196"/>
    </row>
    <row r="33" spans="1:25">
      <c r="A33" t="s">
        <v>88</v>
      </c>
      <c r="B33" t="s">
        <v>141</v>
      </c>
      <c r="C33" s="294">
        <v>6421</v>
      </c>
      <c r="D33" s="294">
        <v>139799</v>
      </c>
      <c r="E33" s="287">
        <v>4.3913282454013824E-2</v>
      </c>
      <c r="F33" s="294">
        <v>1653</v>
      </c>
      <c r="G33" s="287">
        <v>0.25743654370307922</v>
      </c>
      <c r="H33" s="294">
        <v>4738</v>
      </c>
      <c r="I33" s="287">
        <v>0.73789131641387939</v>
      </c>
      <c r="J33" s="294">
        <v>28</v>
      </c>
      <c r="K33" s="287">
        <v>4.3606916442513466E-3</v>
      </c>
      <c r="L33" s="294">
        <v>2</v>
      </c>
      <c r="M33" s="287">
        <v>3.1147795380093157E-4</v>
      </c>
      <c r="N33" s="294">
        <v>612</v>
      </c>
      <c r="O33" s="287">
        <v>0.37023591995239258</v>
      </c>
      <c r="P33" s="294">
        <v>9</v>
      </c>
      <c r="Q33" s="287">
        <v>5.444645881652832E-3</v>
      </c>
      <c r="R33" s="294">
        <v>604</v>
      </c>
      <c r="S33" s="287">
        <v>0.36539626121520996</v>
      </c>
      <c r="T33" s="294">
        <v>428</v>
      </c>
      <c r="U33" s="287">
        <v>0.25892317295074463</v>
      </c>
      <c r="V33" s="294">
        <v>0</v>
      </c>
      <c r="W33" s="287">
        <v>0</v>
      </c>
      <c r="Y33" s="197"/>
    </row>
    <row r="34" spans="1:25">
      <c r="A34" t="s">
        <v>89</v>
      </c>
      <c r="B34" t="s">
        <v>142</v>
      </c>
      <c r="C34" s="294">
        <v>322</v>
      </c>
      <c r="D34" s="294">
        <v>8454</v>
      </c>
      <c r="E34" s="287">
        <v>3.6690976470708847E-2</v>
      </c>
      <c r="F34" s="294">
        <v>121</v>
      </c>
      <c r="G34" s="287">
        <v>0.37577641010284424</v>
      </c>
      <c r="H34" s="294">
        <v>138</v>
      </c>
      <c r="I34" s="287">
        <v>0.4285714328289032</v>
      </c>
      <c r="J34" s="294">
        <v>63</v>
      </c>
      <c r="K34" s="287">
        <v>0.19565217196941376</v>
      </c>
      <c r="L34" s="294">
        <v>0</v>
      </c>
      <c r="M34" s="287">
        <v>0</v>
      </c>
      <c r="N34" s="294">
        <v>21</v>
      </c>
      <c r="O34" s="287">
        <v>0.1735537201166153</v>
      </c>
      <c r="P34" s="294">
        <v>4</v>
      </c>
      <c r="Q34" s="287">
        <v>3.3057849854230881E-2</v>
      </c>
      <c r="R34" s="294">
        <v>83</v>
      </c>
      <c r="S34" s="287">
        <v>0.68595039844512939</v>
      </c>
      <c r="T34" s="294">
        <v>13</v>
      </c>
      <c r="U34" s="287">
        <v>0.10743801295757294</v>
      </c>
      <c r="V34" s="294">
        <v>0</v>
      </c>
      <c r="W34" s="287">
        <v>0</v>
      </c>
      <c r="Y34" s="198"/>
    </row>
    <row r="35" spans="1:25">
      <c r="A35" t="s">
        <v>90</v>
      </c>
      <c r="B35" t="s">
        <v>143</v>
      </c>
      <c r="C35" s="294">
        <v>159</v>
      </c>
      <c r="D35" s="294">
        <v>23479</v>
      </c>
      <c r="E35" s="287">
        <v>6.7264572717249393E-3</v>
      </c>
      <c r="F35" s="294">
        <v>67</v>
      </c>
      <c r="G35" s="287">
        <v>0.42138364911079407</v>
      </c>
      <c r="H35" s="294">
        <v>64</v>
      </c>
      <c r="I35" s="287">
        <v>0.402515709400177</v>
      </c>
      <c r="J35" s="294">
        <v>28</v>
      </c>
      <c r="K35" s="287">
        <v>0.17610062658786774</v>
      </c>
      <c r="L35" s="294">
        <v>0</v>
      </c>
      <c r="M35" s="287">
        <v>0</v>
      </c>
      <c r="N35" s="294">
        <v>3</v>
      </c>
      <c r="O35" s="287">
        <v>4.4776119291782379E-2</v>
      </c>
      <c r="P35" s="294">
        <v>3</v>
      </c>
      <c r="Q35" s="287">
        <v>4.4776119291782379E-2</v>
      </c>
      <c r="R35" s="294">
        <v>60</v>
      </c>
      <c r="S35" s="287">
        <v>0.89552241563796997</v>
      </c>
      <c r="T35" s="294">
        <v>1</v>
      </c>
      <c r="U35" s="287">
        <v>1.4925372786819935E-2</v>
      </c>
      <c r="V35" s="294">
        <v>0</v>
      </c>
      <c r="W35" s="287">
        <v>0</v>
      </c>
      <c r="Y35" s="199"/>
    </row>
    <row r="36" spans="1:25">
      <c r="A36" t="s">
        <v>91</v>
      </c>
      <c r="B36" t="s">
        <v>144</v>
      </c>
      <c r="C36" s="294">
        <v>459</v>
      </c>
      <c r="D36" s="294">
        <v>17373</v>
      </c>
      <c r="E36" s="287">
        <v>2.5740241631865501E-2</v>
      </c>
      <c r="F36" s="294">
        <v>287</v>
      </c>
      <c r="G36" s="287">
        <v>0.62527233362197876</v>
      </c>
      <c r="H36" s="294">
        <v>149</v>
      </c>
      <c r="I36" s="287">
        <v>0.32461872696876526</v>
      </c>
      <c r="J36" s="294">
        <v>22</v>
      </c>
      <c r="K36" s="287">
        <v>4.7930281609296799E-2</v>
      </c>
      <c r="L36" s="294">
        <v>1</v>
      </c>
      <c r="M36" s="287">
        <v>2.1786491852253675E-3</v>
      </c>
      <c r="N36" s="294">
        <v>6</v>
      </c>
      <c r="O36" s="287">
        <v>2.0905923098325729E-2</v>
      </c>
      <c r="P36" s="294">
        <v>38</v>
      </c>
      <c r="Q36" s="287">
        <v>0.13240417838096619</v>
      </c>
      <c r="R36" s="294">
        <v>243</v>
      </c>
      <c r="S36" s="287">
        <v>0.84668987989425659</v>
      </c>
      <c r="T36" s="294">
        <v>0</v>
      </c>
      <c r="U36" s="287">
        <v>0</v>
      </c>
      <c r="V36" s="294">
        <v>0</v>
      </c>
      <c r="W36" s="287">
        <v>0</v>
      </c>
      <c r="Y36" s="200"/>
    </row>
    <row r="37" spans="1:25">
      <c r="A37" t="s">
        <v>92</v>
      </c>
      <c r="B37" t="s">
        <v>145</v>
      </c>
      <c r="C37" s="294">
        <v>238</v>
      </c>
      <c r="D37" s="294">
        <v>90746</v>
      </c>
      <c r="E37" s="287">
        <v>2.6158445980399847E-3</v>
      </c>
      <c r="F37" s="294">
        <v>137</v>
      </c>
      <c r="G37" s="287">
        <v>0.57563024759292603</v>
      </c>
      <c r="H37" s="294">
        <v>36</v>
      </c>
      <c r="I37" s="287">
        <v>0.15126051008701324</v>
      </c>
      <c r="J37" s="294">
        <v>65</v>
      </c>
      <c r="K37" s="287">
        <v>0.27310925722122192</v>
      </c>
      <c r="L37" s="294">
        <v>0</v>
      </c>
      <c r="M37" s="287">
        <v>0</v>
      </c>
      <c r="N37" s="294">
        <v>59</v>
      </c>
      <c r="O37" s="287">
        <v>0.43065693974494934</v>
      </c>
      <c r="P37" s="294">
        <v>1</v>
      </c>
      <c r="Q37" s="287">
        <v>7.2992700152099133E-3</v>
      </c>
      <c r="R37" s="294">
        <v>77</v>
      </c>
      <c r="S37" s="287">
        <v>0.56204378604888916</v>
      </c>
      <c r="T37" s="294">
        <v>0</v>
      </c>
      <c r="U37" s="287">
        <v>0</v>
      </c>
      <c r="V37" s="294">
        <v>0</v>
      </c>
      <c r="W37" s="287">
        <v>0</v>
      </c>
      <c r="Y37" s="201"/>
    </row>
    <row r="38" spans="1:25">
      <c r="A38" t="s">
        <v>93</v>
      </c>
      <c r="B38" t="s">
        <v>146</v>
      </c>
      <c r="C38" s="294">
        <v>1549</v>
      </c>
      <c r="D38" s="294">
        <v>20633</v>
      </c>
      <c r="E38" s="287">
        <v>6.9831393659114838E-2</v>
      </c>
      <c r="F38" s="294">
        <v>714</v>
      </c>
      <c r="G38" s="287">
        <v>0.46094253659248352</v>
      </c>
      <c r="H38" s="294">
        <v>807</v>
      </c>
      <c r="I38" s="287">
        <v>0.52098125219345093</v>
      </c>
      <c r="J38" s="294">
        <v>20</v>
      </c>
      <c r="K38" s="287">
        <v>1.2911556288599968E-2</v>
      </c>
      <c r="L38" s="294">
        <v>8</v>
      </c>
      <c r="M38" s="287">
        <v>5.1646223291754723E-3</v>
      </c>
      <c r="N38" s="294">
        <v>266</v>
      </c>
      <c r="O38" s="287">
        <v>0.37254902720451355</v>
      </c>
      <c r="P38" s="294">
        <v>3</v>
      </c>
      <c r="Q38" s="287">
        <v>4.2016808874905109E-3</v>
      </c>
      <c r="R38" s="294">
        <v>201</v>
      </c>
      <c r="S38" s="287">
        <v>0.28151261806488037</v>
      </c>
      <c r="T38" s="294">
        <v>244</v>
      </c>
      <c r="U38" s="287">
        <v>0.34173670411109924</v>
      </c>
      <c r="V38" s="294">
        <v>0</v>
      </c>
      <c r="W38" s="287">
        <v>0</v>
      </c>
      <c r="Y38" s="202"/>
    </row>
    <row r="39" spans="1:25">
      <c r="A39" t="s">
        <v>94</v>
      </c>
      <c r="B39" t="s">
        <v>147</v>
      </c>
      <c r="C39" s="294">
        <v>1612</v>
      </c>
      <c r="D39" s="294">
        <v>44081</v>
      </c>
      <c r="E39" s="287">
        <v>3.5278927534818649E-2</v>
      </c>
      <c r="F39" s="294">
        <v>145</v>
      </c>
      <c r="G39" s="287">
        <v>8.9950375258922577E-2</v>
      </c>
      <c r="H39" s="294">
        <v>1462</v>
      </c>
      <c r="I39" s="287">
        <v>0.90694791078567505</v>
      </c>
      <c r="J39" s="294">
        <v>0</v>
      </c>
      <c r="K39" s="287">
        <v>0</v>
      </c>
      <c r="L39" s="294">
        <v>5</v>
      </c>
      <c r="M39" s="287">
        <v>3.101737005636096E-3</v>
      </c>
      <c r="N39" s="294">
        <v>14</v>
      </c>
      <c r="O39" s="287">
        <v>9.6551723778247833E-2</v>
      </c>
      <c r="P39" s="294">
        <v>5</v>
      </c>
      <c r="Q39" s="287">
        <v>3.4482758492231369E-2</v>
      </c>
      <c r="R39" s="294">
        <v>123</v>
      </c>
      <c r="S39" s="287">
        <v>0.84827584028244019</v>
      </c>
      <c r="T39" s="294">
        <v>3</v>
      </c>
      <c r="U39" s="287">
        <v>2.0689655095338821E-2</v>
      </c>
      <c r="V39" s="294">
        <v>0</v>
      </c>
      <c r="W39" s="287">
        <v>0</v>
      </c>
      <c r="Y39" s="203"/>
    </row>
    <row r="40" spans="1:25">
      <c r="A40" t="s">
        <v>95</v>
      </c>
      <c r="B40" t="s">
        <v>148</v>
      </c>
      <c r="C40" s="294">
        <v>1765</v>
      </c>
      <c r="D40" s="294">
        <v>125545</v>
      </c>
      <c r="E40" s="287">
        <v>1.3863797299563885E-2</v>
      </c>
      <c r="F40" s="294">
        <v>614</v>
      </c>
      <c r="G40" s="287">
        <v>0.34787535667419434</v>
      </c>
      <c r="H40" s="294">
        <v>946</v>
      </c>
      <c r="I40" s="287">
        <v>0.53597736358642578</v>
      </c>
      <c r="J40" s="294">
        <v>203</v>
      </c>
      <c r="K40" s="287">
        <v>0.11501416563987732</v>
      </c>
      <c r="L40" s="294">
        <v>2</v>
      </c>
      <c r="M40" s="287">
        <v>1.1331444839015603E-3</v>
      </c>
      <c r="N40" s="294">
        <v>151</v>
      </c>
      <c r="O40" s="287">
        <v>0.2459283322095871</v>
      </c>
      <c r="P40" s="294">
        <v>5</v>
      </c>
      <c r="Q40" s="287">
        <v>8.143322542309761E-3</v>
      </c>
      <c r="R40" s="294">
        <v>407</v>
      </c>
      <c r="S40" s="287">
        <v>0.66286647319793701</v>
      </c>
      <c r="T40" s="294">
        <v>51</v>
      </c>
      <c r="U40" s="287">
        <v>8.3061888813972473E-2</v>
      </c>
      <c r="V40" s="294">
        <v>0</v>
      </c>
      <c r="W40" s="287">
        <v>0</v>
      </c>
      <c r="Y40" s="204"/>
    </row>
    <row r="41" spans="1:25">
      <c r="A41" t="s">
        <v>96</v>
      </c>
      <c r="B41" t="s">
        <v>149</v>
      </c>
      <c r="C41" s="294">
        <v>2331</v>
      </c>
      <c r="D41" s="294">
        <v>138213</v>
      </c>
      <c r="E41" s="287">
        <v>1.658555306494236E-2</v>
      </c>
      <c r="F41" s="294">
        <v>819</v>
      </c>
      <c r="G41" s="287">
        <v>0.35135135054588318</v>
      </c>
      <c r="H41" s="294">
        <v>1378</v>
      </c>
      <c r="I41" s="287">
        <v>0.59116256237030029</v>
      </c>
      <c r="J41" s="294">
        <v>133</v>
      </c>
      <c r="K41" s="287">
        <v>5.7057056576013565E-2</v>
      </c>
      <c r="L41" s="294">
        <v>1</v>
      </c>
      <c r="M41" s="287">
        <v>4.2900044354610145E-4</v>
      </c>
      <c r="N41" s="294">
        <v>98</v>
      </c>
      <c r="O41" s="287">
        <v>0.11965811997652054</v>
      </c>
      <c r="P41" s="294">
        <v>8</v>
      </c>
      <c r="Q41" s="287">
        <v>9.7680101171135902E-3</v>
      </c>
      <c r="R41" s="294">
        <v>646</v>
      </c>
      <c r="S41" s="287">
        <v>0.78876680135726929</v>
      </c>
      <c r="T41" s="294">
        <v>66</v>
      </c>
      <c r="U41" s="287">
        <v>8.0586083233356476E-2</v>
      </c>
      <c r="V41" s="294">
        <v>1</v>
      </c>
      <c r="W41" s="287">
        <v>1.2210012646391988E-3</v>
      </c>
      <c r="Y41" s="205"/>
    </row>
    <row r="42" spans="1:25">
      <c r="A42" t="s">
        <v>97</v>
      </c>
      <c r="B42" t="s">
        <v>150</v>
      </c>
      <c r="C42" s="294">
        <v>2312</v>
      </c>
      <c r="D42" s="294">
        <v>42561</v>
      </c>
      <c r="E42" s="287">
        <v>5.1523186266422272E-2</v>
      </c>
      <c r="F42" s="294">
        <v>1124</v>
      </c>
      <c r="G42" s="287">
        <v>0.48615917563438416</v>
      </c>
      <c r="H42" s="294">
        <v>1079</v>
      </c>
      <c r="I42" s="287">
        <v>0.46669548749923706</v>
      </c>
      <c r="J42" s="294">
        <v>108</v>
      </c>
      <c r="K42" s="287">
        <v>4.6712804585695267E-2</v>
      </c>
      <c r="L42" s="294">
        <v>1</v>
      </c>
      <c r="M42" s="287">
        <v>4.3252596515230834E-4</v>
      </c>
      <c r="N42" s="294">
        <v>506</v>
      </c>
      <c r="O42" s="287">
        <v>0.45017793774604797</v>
      </c>
      <c r="P42" s="294">
        <v>9</v>
      </c>
      <c r="Q42" s="287">
        <v>8.0071175470948219E-3</v>
      </c>
      <c r="R42" s="294">
        <v>237</v>
      </c>
      <c r="S42" s="287">
        <v>0.21085409820079803</v>
      </c>
      <c r="T42" s="294">
        <v>372</v>
      </c>
      <c r="U42" s="287">
        <v>0.33096083998680115</v>
      </c>
      <c r="V42" s="294">
        <v>0</v>
      </c>
      <c r="W42" s="287">
        <v>0</v>
      </c>
      <c r="Y42" s="206"/>
    </row>
    <row r="43" spans="1:25">
      <c r="A43" t="s">
        <v>98</v>
      </c>
      <c r="B43" t="s">
        <v>151</v>
      </c>
      <c r="C43" s="294">
        <v>3122</v>
      </c>
      <c r="D43" s="294">
        <v>51569</v>
      </c>
      <c r="E43" s="287">
        <v>5.7084348052740097E-2</v>
      </c>
      <c r="F43" s="294">
        <v>548</v>
      </c>
      <c r="G43" s="287">
        <v>0.17552851140499115</v>
      </c>
      <c r="H43" s="294">
        <v>2533</v>
      </c>
      <c r="I43" s="287">
        <v>0.81133890151977539</v>
      </c>
      <c r="J43" s="294">
        <v>35</v>
      </c>
      <c r="K43" s="287">
        <v>1.1210761964321136E-2</v>
      </c>
      <c r="L43" s="294">
        <v>6</v>
      </c>
      <c r="M43" s="287">
        <v>1.9218450179323554E-3</v>
      </c>
      <c r="N43" s="294">
        <v>53</v>
      </c>
      <c r="O43" s="287">
        <v>9.6715331077575684E-2</v>
      </c>
      <c r="P43" s="294">
        <v>8</v>
      </c>
      <c r="Q43" s="287">
        <v>1.4598540030419827E-2</v>
      </c>
      <c r="R43" s="294">
        <v>458</v>
      </c>
      <c r="S43" s="287">
        <v>0.83576643466949463</v>
      </c>
      <c r="T43" s="294">
        <v>29</v>
      </c>
      <c r="U43" s="287">
        <v>5.291970819234848E-2</v>
      </c>
      <c r="V43" s="294">
        <v>0</v>
      </c>
      <c r="W43" s="287">
        <v>0</v>
      </c>
      <c r="Y43" s="207"/>
    </row>
    <row r="44" spans="1:25">
      <c r="A44" t="s">
        <v>99</v>
      </c>
      <c r="B44" t="s">
        <v>152</v>
      </c>
      <c r="C44" s="294">
        <v>1857</v>
      </c>
      <c r="D44" s="294">
        <v>127070</v>
      </c>
      <c r="E44" s="287">
        <v>1.4403499662876129E-2</v>
      </c>
      <c r="F44" s="294">
        <v>778</v>
      </c>
      <c r="G44" s="287">
        <v>0.41895529627799988</v>
      </c>
      <c r="H44" s="294">
        <v>861</v>
      </c>
      <c r="I44" s="287">
        <v>0.46365106105804443</v>
      </c>
      <c r="J44" s="294">
        <v>216</v>
      </c>
      <c r="K44" s="287">
        <v>0.11631663888692856</v>
      </c>
      <c r="L44" s="294">
        <v>2</v>
      </c>
      <c r="M44" s="287">
        <v>1.077005872502923E-3</v>
      </c>
      <c r="N44" s="294">
        <v>137</v>
      </c>
      <c r="O44" s="287">
        <v>0.17609255015850067</v>
      </c>
      <c r="P44" s="294">
        <v>12</v>
      </c>
      <c r="Q44" s="287">
        <v>1.5424164943397045E-2</v>
      </c>
      <c r="R44" s="294">
        <v>594</v>
      </c>
      <c r="S44" s="287">
        <v>0.76349616050720215</v>
      </c>
      <c r="T44" s="294">
        <v>34</v>
      </c>
      <c r="U44" s="287">
        <v>4.3701797723770142E-2</v>
      </c>
      <c r="V44" s="294">
        <v>1</v>
      </c>
      <c r="W44" s="287">
        <v>1.2853470398113132E-3</v>
      </c>
      <c r="Y44" s="208"/>
    </row>
    <row r="45" spans="1:25" s="293" customFormat="1">
      <c r="A45" s="293" t="s">
        <v>100</v>
      </c>
      <c r="B45" s="293" t="s">
        <v>153</v>
      </c>
      <c r="C45" s="450">
        <v>6</v>
      </c>
      <c r="D45" s="450">
        <v>10167</v>
      </c>
      <c r="E45" s="443">
        <v>5.8979651657864451E-4</v>
      </c>
      <c r="F45" s="450">
        <v>0</v>
      </c>
      <c r="G45" s="443">
        <v>0</v>
      </c>
      <c r="H45" s="450">
        <v>5</v>
      </c>
      <c r="I45" s="443">
        <v>0.83333331346511841</v>
      </c>
      <c r="J45" s="450">
        <v>0</v>
      </c>
      <c r="K45" s="443">
        <v>0</v>
      </c>
      <c r="L45" s="450">
        <v>1</v>
      </c>
      <c r="M45" s="443">
        <v>0.1666666716337204</v>
      </c>
      <c r="N45" s="450">
        <v>0</v>
      </c>
      <c r="O45" s="443"/>
      <c r="P45" s="450">
        <v>0</v>
      </c>
      <c r="Q45" s="443"/>
      <c r="R45" s="450">
        <v>0</v>
      </c>
      <c r="S45" s="443"/>
      <c r="T45" s="450">
        <v>0</v>
      </c>
      <c r="U45" s="443"/>
      <c r="V45" s="450">
        <v>0</v>
      </c>
      <c r="W45" s="443"/>
      <c r="Y45" s="444"/>
    </row>
    <row r="46" spans="1:25">
      <c r="A46" t="s">
        <v>101</v>
      </c>
      <c r="B46" t="s">
        <v>154</v>
      </c>
      <c r="C46" s="294">
        <v>54</v>
      </c>
      <c r="D46" s="294">
        <v>11779</v>
      </c>
      <c r="E46" s="287">
        <v>4.5635090209543705E-3</v>
      </c>
      <c r="F46" s="294">
        <v>52</v>
      </c>
      <c r="G46" s="287">
        <v>0.96296298503875732</v>
      </c>
      <c r="H46" s="294">
        <v>1</v>
      </c>
      <c r="I46" s="287">
        <v>1.8518518656492233E-2</v>
      </c>
      <c r="J46" s="294">
        <v>1</v>
      </c>
      <c r="K46" s="287">
        <v>1.8518518656492233E-2</v>
      </c>
      <c r="L46" s="294">
        <v>0</v>
      </c>
      <c r="M46" s="287">
        <v>0</v>
      </c>
      <c r="N46" s="294">
        <v>0</v>
      </c>
      <c r="O46" s="287">
        <v>0</v>
      </c>
      <c r="P46" s="294">
        <v>3</v>
      </c>
      <c r="Q46" s="287">
        <v>5.7692307978868484E-2</v>
      </c>
      <c r="R46" s="294">
        <v>49</v>
      </c>
      <c r="S46" s="287">
        <v>0.94230771064758301</v>
      </c>
      <c r="T46" s="294">
        <v>0</v>
      </c>
      <c r="U46" s="287">
        <v>0</v>
      </c>
      <c r="V46" s="294">
        <v>0</v>
      </c>
      <c r="W46" s="287">
        <v>0</v>
      </c>
      <c r="Y46" s="209"/>
    </row>
    <row r="47" spans="1:25">
      <c r="A47" t="s">
        <v>102</v>
      </c>
      <c r="B47" t="s">
        <v>155</v>
      </c>
      <c r="C47" s="294">
        <v>4393</v>
      </c>
      <c r="D47" s="294">
        <v>74344</v>
      </c>
      <c r="E47" s="287">
        <v>5.5793337523937225E-2</v>
      </c>
      <c r="F47" s="294">
        <v>2018</v>
      </c>
      <c r="G47" s="287">
        <v>0.45936718583106995</v>
      </c>
      <c r="H47" s="294">
        <v>2268</v>
      </c>
      <c r="I47" s="287">
        <v>0.51627588272094727</v>
      </c>
      <c r="J47" s="294">
        <v>102</v>
      </c>
      <c r="K47" s="287">
        <v>2.3218756541609764E-2</v>
      </c>
      <c r="L47" s="294">
        <v>5</v>
      </c>
      <c r="M47" s="287">
        <v>1.1381743242964149E-3</v>
      </c>
      <c r="N47" s="294">
        <v>915</v>
      </c>
      <c r="O47" s="287">
        <v>0.45341923832893372</v>
      </c>
      <c r="P47" s="294">
        <v>9</v>
      </c>
      <c r="Q47" s="287">
        <v>4.4598612003028393E-3</v>
      </c>
      <c r="R47" s="294">
        <v>349</v>
      </c>
      <c r="S47" s="287">
        <v>0.17294350266456604</v>
      </c>
      <c r="T47" s="294">
        <v>745</v>
      </c>
      <c r="U47" s="287">
        <v>0.36917740106582642</v>
      </c>
      <c r="V47" s="294">
        <v>0</v>
      </c>
      <c r="W47" s="287">
        <v>0</v>
      </c>
      <c r="Y47" s="210"/>
    </row>
    <row r="48" spans="1:25">
      <c r="A48" t="s">
        <v>103</v>
      </c>
      <c r="B48" t="s">
        <v>156</v>
      </c>
      <c r="C48" s="294">
        <v>288</v>
      </c>
      <c r="D48" s="294">
        <v>10140</v>
      </c>
      <c r="E48" s="287">
        <v>2.7617951855063438E-2</v>
      </c>
      <c r="F48" s="294">
        <v>116</v>
      </c>
      <c r="G48" s="287">
        <v>0.40277779102325439</v>
      </c>
      <c r="H48" s="294">
        <v>130</v>
      </c>
      <c r="I48" s="287">
        <v>0.4513888955116272</v>
      </c>
      <c r="J48" s="294">
        <v>42</v>
      </c>
      <c r="K48" s="287">
        <v>0.1458333283662796</v>
      </c>
      <c r="L48" s="294">
        <v>0</v>
      </c>
      <c r="M48" s="287">
        <v>0</v>
      </c>
      <c r="N48" s="294">
        <v>15</v>
      </c>
      <c r="O48" s="287">
        <v>0.12931033968925476</v>
      </c>
      <c r="P48" s="294">
        <v>2</v>
      </c>
      <c r="Q48" s="287">
        <v>1.7241379246115685E-2</v>
      </c>
      <c r="R48" s="294">
        <v>77</v>
      </c>
      <c r="S48" s="287">
        <v>0.66379308700561523</v>
      </c>
      <c r="T48" s="294">
        <v>22</v>
      </c>
      <c r="U48" s="287">
        <v>0.18965516984462738</v>
      </c>
      <c r="V48" s="294">
        <v>0</v>
      </c>
      <c r="W48" s="287">
        <v>0</v>
      </c>
      <c r="Y48" s="437"/>
    </row>
    <row r="49" spans="1:25">
      <c r="A49" t="s">
        <v>104</v>
      </c>
      <c r="B49" t="s">
        <v>157</v>
      </c>
      <c r="C49" s="294">
        <v>3860</v>
      </c>
      <c r="D49" s="294">
        <v>89812</v>
      </c>
      <c r="E49" s="287">
        <v>4.120761901140213E-2</v>
      </c>
      <c r="F49" s="294">
        <v>1134</v>
      </c>
      <c r="G49" s="287">
        <v>0.29378238320350647</v>
      </c>
      <c r="H49" s="294">
        <v>2455</v>
      </c>
      <c r="I49" s="287">
        <v>0.63601034879684448</v>
      </c>
      <c r="J49" s="294">
        <v>262</v>
      </c>
      <c r="K49" s="287">
        <v>6.787564605474472E-2</v>
      </c>
      <c r="L49" s="294">
        <v>9</v>
      </c>
      <c r="M49" s="287">
        <v>2.3316061124205589E-3</v>
      </c>
      <c r="N49" s="294">
        <v>437</v>
      </c>
      <c r="O49" s="287">
        <v>0.38536155223846436</v>
      </c>
      <c r="P49" s="294">
        <v>7</v>
      </c>
      <c r="Q49" s="287">
        <v>6.1728395521640778E-3</v>
      </c>
      <c r="R49" s="294">
        <v>348</v>
      </c>
      <c r="S49" s="287">
        <v>0.30687829852104187</v>
      </c>
      <c r="T49" s="294">
        <v>342</v>
      </c>
      <c r="U49" s="287">
        <v>0.30158731341362</v>
      </c>
      <c r="V49" s="294">
        <v>0</v>
      </c>
      <c r="W49" s="287">
        <v>0</v>
      </c>
      <c r="Y49" s="211"/>
    </row>
    <row r="50" spans="1:25">
      <c r="A50" t="s">
        <v>105</v>
      </c>
      <c r="B50" t="s">
        <v>158</v>
      </c>
      <c r="C50" s="294">
        <v>15458</v>
      </c>
      <c r="D50" s="294">
        <v>338808</v>
      </c>
      <c r="E50" s="287">
        <v>4.3633878231048584E-2</v>
      </c>
      <c r="F50" s="294">
        <v>10157</v>
      </c>
      <c r="G50" s="287">
        <v>0.65707075595855713</v>
      </c>
      <c r="H50" s="294">
        <v>4941</v>
      </c>
      <c r="I50" s="287">
        <v>0.31964030861854553</v>
      </c>
      <c r="J50" s="294">
        <v>339</v>
      </c>
      <c r="K50" s="287">
        <v>2.193039283156395E-2</v>
      </c>
      <c r="L50" s="294">
        <v>21</v>
      </c>
      <c r="M50" s="287">
        <v>1.358519890345633E-3</v>
      </c>
      <c r="N50" s="294">
        <v>3580</v>
      </c>
      <c r="O50" s="287">
        <v>0.35246628522872925</v>
      </c>
      <c r="P50" s="294">
        <v>56</v>
      </c>
      <c r="Q50" s="287">
        <v>5.513438954949379E-3</v>
      </c>
      <c r="R50" s="294">
        <v>3161</v>
      </c>
      <c r="S50" s="287">
        <v>0.31121394038200378</v>
      </c>
      <c r="T50" s="294">
        <v>3360</v>
      </c>
      <c r="U50" s="287">
        <v>0.33080634474754333</v>
      </c>
      <c r="V50" s="294">
        <v>0</v>
      </c>
      <c r="W50" s="287">
        <v>0</v>
      </c>
      <c r="Y50" s="212"/>
    </row>
    <row r="51" spans="1:25">
      <c r="A51" t="s">
        <v>106</v>
      </c>
      <c r="B51" t="s">
        <v>159</v>
      </c>
      <c r="C51" s="294">
        <v>682</v>
      </c>
      <c r="D51" s="294">
        <v>52677</v>
      </c>
      <c r="E51" s="287">
        <v>1.2781349010765553E-2</v>
      </c>
      <c r="F51" s="294">
        <v>193</v>
      </c>
      <c r="G51" s="287">
        <v>0.2829912006855011</v>
      </c>
      <c r="H51" s="294">
        <v>488</v>
      </c>
      <c r="I51" s="287">
        <v>0.7155424952507019</v>
      </c>
      <c r="J51" s="294">
        <v>1</v>
      </c>
      <c r="K51" s="287">
        <v>1.4662756584584713E-3</v>
      </c>
      <c r="L51" s="294">
        <v>0</v>
      </c>
      <c r="M51" s="287">
        <v>0</v>
      </c>
      <c r="N51" s="294">
        <v>6</v>
      </c>
      <c r="O51" s="287">
        <v>3.1088082119822502E-2</v>
      </c>
      <c r="P51" s="294">
        <v>4</v>
      </c>
      <c r="Q51" s="287">
        <v>2.0725388079881668E-2</v>
      </c>
      <c r="R51" s="294">
        <v>177</v>
      </c>
      <c r="S51" s="287">
        <v>0.91709846258163452</v>
      </c>
      <c r="T51" s="294">
        <v>6</v>
      </c>
      <c r="U51" s="287">
        <v>3.1088082119822502E-2</v>
      </c>
      <c r="V51" s="294">
        <v>0</v>
      </c>
      <c r="W51" s="287">
        <v>0</v>
      </c>
      <c r="Y51" s="213"/>
    </row>
    <row r="52" spans="1:25">
      <c r="A52" t="s">
        <v>107</v>
      </c>
      <c r="B52" t="s">
        <v>160</v>
      </c>
      <c r="C52" s="294">
        <v>1785</v>
      </c>
      <c r="D52" s="294">
        <v>115969</v>
      </c>
      <c r="E52" s="287">
        <v>1.5158720314502716E-2</v>
      </c>
      <c r="F52" s="294">
        <v>427</v>
      </c>
      <c r="G52" s="287">
        <v>0.23921568691730499</v>
      </c>
      <c r="H52" s="294">
        <v>1240</v>
      </c>
      <c r="I52" s="287">
        <v>0.69467788934707642</v>
      </c>
      <c r="J52" s="294">
        <v>118</v>
      </c>
      <c r="K52" s="287">
        <v>6.6106446087360382E-2</v>
      </c>
      <c r="L52" s="294">
        <v>0</v>
      </c>
      <c r="M52" s="287">
        <v>0</v>
      </c>
      <c r="N52" s="294">
        <v>139</v>
      </c>
      <c r="O52" s="287">
        <v>0.32552692294120789</v>
      </c>
      <c r="P52" s="294">
        <v>4</v>
      </c>
      <c r="Q52" s="287">
        <v>9.3676811084151268E-3</v>
      </c>
      <c r="R52" s="294">
        <v>189</v>
      </c>
      <c r="S52" s="287">
        <v>0.44262295961380005</v>
      </c>
      <c r="T52" s="294">
        <v>95</v>
      </c>
      <c r="U52" s="287">
        <v>0.22248244285583496</v>
      </c>
      <c r="V52" s="294">
        <v>0</v>
      </c>
      <c r="W52" s="287">
        <v>0</v>
      </c>
      <c r="Y52" s="214"/>
    </row>
    <row r="53" spans="1:25">
      <c r="A53" t="s">
        <v>108</v>
      </c>
      <c r="B53" t="s">
        <v>161</v>
      </c>
      <c r="C53" s="294">
        <v>251</v>
      </c>
      <c r="D53" s="294">
        <v>5682</v>
      </c>
      <c r="E53" s="287">
        <v>4.2305748909711838E-2</v>
      </c>
      <c r="F53" s="294">
        <v>50</v>
      </c>
      <c r="G53" s="287">
        <v>0.19920319318771362</v>
      </c>
      <c r="H53" s="294">
        <v>186</v>
      </c>
      <c r="I53" s="287">
        <v>0.74103587865829468</v>
      </c>
      <c r="J53" s="294">
        <v>15</v>
      </c>
      <c r="K53" s="287">
        <v>5.9760957956314087E-2</v>
      </c>
      <c r="L53" s="294">
        <v>0</v>
      </c>
      <c r="M53" s="287">
        <v>0</v>
      </c>
      <c r="N53" s="294">
        <v>1</v>
      </c>
      <c r="O53" s="287">
        <v>1.9999999552965164E-2</v>
      </c>
      <c r="P53" s="294">
        <v>1</v>
      </c>
      <c r="Q53" s="287">
        <v>1.9999999552965164E-2</v>
      </c>
      <c r="R53" s="294">
        <v>46</v>
      </c>
      <c r="S53" s="287">
        <v>0.92000001668930054</v>
      </c>
      <c r="T53" s="294">
        <v>2</v>
      </c>
      <c r="U53" s="287">
        <v>3.9999999105930328E-2</v>
      </c>
      <c r="V53" s="294">
        <v>0</v>
      </c>
      <c r="W53" s="287">
        <v>0</v>
      </c>
      <c r="Y53" s="215"/>
    </row>
    <row r="54" spans="1:25">
      <c r="A54" t="s">
        <v>109</v>
      </c>
      <c r="B54" t="s">
        <v>162</v>
      </c>
      <c r="C54" s="294">
        <v>4519</v>
      </c>
      <c r="D54" s="294">
        <v>104170</v>
      </c>
      <c r="E54" s="287">
        <v>4.157734289765358E-2</v>
      </c>
      <c r="F54" s="294">
        <v>478</v>
      </c>
      <c r="G54" s="287">
        <v>0.1057756170630455</v>
      </c>
      <c r="H54" s="294">
        <v>3932</v>
      </c>
      <c r="I54" s="287">
        <v>0.87010401487350464</v>
      </c>
      <c r="J54" s="294">
        <v>105</v>
      </c>
      <c r="K54" s="287">
        <v>2.3235229775309563E-2</v>
      </c>
      <c r="L54" s="294">
        <v>4</v>
      </c>
      <c r="M54" s="287">
        <v>8.8515155948698521E-4</v>
      </c>
      <c r="N54" s="294">
        <v>56</v>
      </c>
      <c r="O54" s="287">
        <v>0.1171548143029213</v>
      </c>
      <c r="P54" s="294">
        <v>12</v>
      </c>
      <c r="Q54" s="287">
        <v>2.5104602798819542E-2</v>
      </c>
      <c r="R54" s="294">
        <v>393</v>
      </c>
      <c r="S54" s="287">
        <v>0.82217574119567871</v>
      </c>
      <c r="T54" s="294">
        <v>17</v>
      </c>
      <c r="U54" s="287">
        <v>3.5564854741096497E-2</v>
      </c>
      <c r="V54" s="294">
        <v>0</v>
      </c>
      <c r="W54" s="287">
        <v>0</v>
      </c>
      <c r="Y54" s="216"/>
    </row>
    <row r="55" spans="1:25">
      <c r="A55" t="s">
        <v>110</v>
      </c>
      <c r="B55" t="s">
        <v>163</v>
      </c>
      <c r="C55" s="294">
        <v>1171</v>
      </c>
      <c r="D55" s="294">
        <v>67831</v>
      </c>
      <c r="E55" s="287">
        <v>1.6970522701740265E-2</v>
      </c>
      <c r="F55" s="294">
        <v>449</v>
      </c>
      <c r="G55" s="287">
        <v>0.38343295454978943</v>
      </c>
      <c r="H55" s="294">
        <v>524</v>
      </c>
      <c r="I55" s="287">
        <v>0.44748079776763916</v>
      </c>
      <c r="J55" s="294">
        <v>190</v>
      </c>
      <c r="K55" s="287">
        <v>0.16225448250770569</v>
      </c>
      <c r="L55" s="294">
        <v>8</v>
      </c>
      <c r="M55" s="287">
        <v>6.8317675031721592E-3</v>
      </c>
      <c r="N55" s="294">
        <v>14</v>
      </c>
      <c r="O55" s="287">
        <v>3.1180400401353836E-2</v>
      </c>
      <c r="P55" s="294">
        <v>5</v>
      </c>
      <c r="Q55" s="287">
        <v>1.1135857552289963E-2</v>
      </c>
      <c r="R55" s="294">
        <v>424</v>
      </c>
      <c r="S55" s="287">
        <v>0.94432073831558228</v>
      </c>
      <c r="T55" s="294">
        <v>6</v>
      </c>
      <c r="U55" s="287">
        <v>1.336302887648344E-2</v>
      </c>
      <c r="V55" s="294">
        <v>0</v>
      </c>
      <c r="W55" s="287">
        <v>0</v>
      </c>
      <c r="Y55" s="217"/>
    </row>
    <row r="56" spans="1:25">
      <c r="A56" t="s">
        <v>111</v>
      </c>
      <c r="B56" t="s">
        <v>164</v>
      </c>
      <c r="C56" s="294">
        <v>1504</v>
      </c>
      <c r="D56" s="294">
        <v>14612</v>
      </c>
      <c r="E56" s="287">
        <v>9.3323402106761932E-2</v>
      </c>
      <c r="F56" s="294">
        <v>501</v>
      </c>
      <c r="G56" s="287">
        <v>0.33311170339584351</v>
      </c>
      <c r="H56" s="294">
        <v>709</v>
      </c>
      <c r="I56" s="287">
        <v>0.47140958905220032</v>
      </c>
      <c r="J56" s="294">
        <v>291</v>
      </c>
      <c r="K56" s="287">
        <v>0.19348403811454773</v>
      </c>
      <c r="L56" s="294">
        <v>3</v>
      </c>
      <c r="M56" s="287">
        <v>1.9946808461099863E-3</v>
      </c>
      <c r="N56" s="294">
        <v>196</v>
      </c>
      <c r="O56" s="287">
        <v>0.39121755957603455</v>
      </c>
      <c r="P56" s="294">
        <v>4</v>
      </c>
      <c r="Q56" s="287">
        <v>7.9840319231152534E-3</v>
      </c>
      <c r="R56" s="294">
        <v>123</v>
      </c>
      <c r="S56" s="287">
        <v>0.24550898373126984</v>
      </c>
      <c r="T56" s="294">
        <v>178</v>
      </c>
      <c r="U56" s="287">
        <v>0.35528942942619324</v>
      </c>
      <c r="V56" s="294">
        <v>0</v>
      </c>
      <c r="W56" s="287">
        <v>0</v>
      </c>
      <c r="Y56" s="218"/>
    </row>
    <row r="57" spans="1:25">
      <c r="A57" t="s">
        <v>112</v>
      </c>
      <c r="B57" s="466">
        <v>56</v>
      </c>
      <c r="C57" s="294">
        <v>361</v>
      </c>
      <c r="D57" s="294">
        <v>7056</v>
      </c>
      <c r="E57" s="287">
        <v>4.8671968281269073E-2</v>
      </c>
      <c r="F57" s="294">
        <v>93</v>
      </c>
      <c r="G57" s="287">
        <v>0.25761774182319641</v>
      </c>
      <c r="H57" s="294">
        <v>255</v>
      </c>
      <c r="I57" s="287">
        <v>0.70637118816375732</v>
      </c>
      <c r="J57" s="294">
        <v>12</v>
      </c>
      <c r="K57" s="287">
        <v>3.3240996301174164E-2</v>
      </c>
      <c r="L57" s="294">
        <v>1</v>
      </c>
      <c r="M57" s="287">
        <v>2.770083025097847E-3</v>
      </c>
      <c r="N57" s="294">
        <v>8</v>
      </c>
      <c r="O57" s="287">
        <v>8.6021505296230316E-2</v>
      </c>
      <c r="P57" s="294">
        <v>0</v>
      </c>
      <c r="Q57" s="287">
        <v>0</v>
      </c>
      <c r="R57" s="294">
        <v>83</v>
      </c>
      <c r="S57" s="287">
        <v>0.89247310161590576</v>
      </c>
      <c r="T57" s="294">
        <v>2</v>
      </c>
      <c r="U57" s="287">
        <v>2.1505376324057579E-2</v>
      </c>
      <c r="V57" s="294">
        <v>0</v>
      </c>
      <c r="W57" s="287">
        <v>0</v>
      </c>
      <c r="Y57" s="219"/>
    </row>
    <row r="58" spans="1:25">
      <c r="A58" s="293" t="s">
        <v>403</v>
      </c>
      <c r="B58" t="s">
        <v>33</v>
      </c>
      <c r="C58" s="459">
        <v>149</v>
      </c>
      <c r="D58" s="459">
        <v>4916</v>
      </c>
      <c r="E58" s="459">
        <v>2.9417570680379868E-2</v>
      </c>
      <c r="F58" s="459">
        <v>14</v>
      </c>
      <c r="G58" s="459">
        <v>9.3959733843803406E-2</v>
      </c>
      <c r="H58" s="459">
        <v>16</v>
      </c>
      <c r="I58" s="459">
        <v>0.10738255083560944</v>
      </c>
      <c r="J58" s="459">
        <v>119</v>
      </c>
      <c r="K58" s="459">
        <v>0.79865771532058716</v>
      </c>
      <c r="L58" s="459">
        <v>0</v>
      </c>
      <c r="M58" s="459">
        <v>0</v>
      </c>
      <c r="N58" s="459">
        <v>3</v>
      </c>
      <c r="O58" s="459">
        <v>0.2142857164144516</v>
      </c>
      <c r="P58" s="459">
        <v>0</v>
      </c>
      <c r="Q58" s="459">
        <v>0</v>
      </c>
      <c r="R58" s="459">
        <v>9</v>
      </c>
      <c r="S58" s="459">
        <v>0.6428571343421936</v>
      </c>
      <c r="T58" s="459">
        <v>2</v>
      </c>
      <c r="U58" s="459">
        <v>0.1428571492433548</v>
      </c>
      <c r="V58" s="459">
        <v>0</v>
      </c>
      <c r="W58" s="459">
        <v>0</v>
      </c>
    </row>
    <row r="59" spans="1:25" s="293" customFormat="1">
      <c r="A59" s="467" t="s">
        <v>11</v>
      </c>
      <c r="C59" s="451">
        <v>114997</v>
      </c>
      <c r="D59" s="451">
        <v>3738179</v>
      </c>
      <c r="E59" s="451">
        <v>1.6973241707310081</v>
      </c>
      <c r="F59" s="451">
        <v>48029</v>
      </c>
      <c r="G59" s="451">
        <v>20.387625217437744</v>
      </c>
      <c r="H59" s="451">
        <v>60547</v>
      </c>
      <c r="I59" s="451">
        <v>26.575483264401555</v>
      </c>
      <c r="J59" s="451">
        <v>6002</v>
      </c>
      <c r="K59" s="451">
        <v>4.7709239334799349</v>
      </c>
      <c r="L59" s="451">
        <v>419</v>
      </c>
      <c r="M59" s="451">
        <v>0.26596778491511941</v>
      </c>
      <c r="N59" s="451">
        <v>12757</v>
      </c>
      <c r="O59" s="451">
        <v>9.5024104928597808</v>
      </c>
      <c r="P59" s="451">
        <v>452</v>
      </c>
      <c r="Q59" s="451">
        <v>0.7730643420945853</v>
      </c>
      <c r="R59" s="451">
        <v>23297</v>
      </c>
      <c r="S59" s="451">
        <v>32.781516090035439</v>
      </c>
      <c r="T59" s="451">
        <v>11509</v>
      </c>
      <c r="U59" s="451">
        <v>6.9293369607185014</v>
      </c>
      <c r="V59" s="451">
        <v>14</v>
      </c>
      <c r="W59" s="451">
        <v>1.3672306959051639E-2</v>
      </c>
    </row>
    <row r="60" spans="1:25" s="293" customFormat="1">
      <c r="A60" s="467"/>
      <c r="C60" s="451"/>
      <c r="D60" s="451"/>
      <c r="E60" s="451"/>
      <c r="F60" s="451"/>
      <c r="G60" s="451"/>
      <c r="H60" s="451"/>
      <c r="I60" s="451"/>
      <c r="J60" s="451"/>
      <c r="K60" s="451"/>
      <c r="L60" s="451"/>
      <c r="M60" s="451"/>
      <c r="N60" s="451"/>
      <c r="O60" s="451"/>
      <c r="P60" s="451"/>
      <c r="Q60" s="451"/>
      <c r="R60" s="451"/>
      <c r="S60" s="451"/>
      <c r="T60" s="451"/>
      <c r="U60" s="451"/>
      <c r="V60" s="451"/>
      <c r="W60" s="451"/>
    </row>
    <row r="61" spans="1:25" s="293" customFormat="1" ht="67.5" customHeight="1">
      <c r="B61" s="507" t="s">
        <v>404</v>
      </c>
      <c r="C61" s="507"/>
      <c r="D61" s="507"/>
      <c r="E61" s="507"/>
      <c r="F61" s="507"/>
      <c r="G61" s="507"/>
      <c r="H61" s="507"/>
      <c r="I61" s="445"/>
      <c r="J61" s="451"/>
      <c r="K61" s="445"/>
      <c r="L61" s="451"/>
      <c r="M61" s="445"/>
      <c r="N61" s="451"/>
      <c r="P61" s="451"/>
      <c r="Q61" s="445"/>
      <c r="R61" s="451"/>
      <c r="S61" s="445"/>
      <c r="T61" s="451"/>
      <c r="U61" s="445"/>
      <c r="V61" s="451"/>
      <c r="W61" s="445"/>
    </row>
    <row r="62" spans="1:25" ht="67.5" customHeight="1">
      <c r="B62" s="494" t="s">
        <v>447</v>
      </c>
      <c r="C62" s="494"/>
      <c r="D62" s="494"/>
      <c r="E62" s="494"/>
      <c r="F62" s="494"/>
      <c r="G62" s="494"/>
      <c r="H62" s="494"/>
    </row>
    <row r="66" spans="5:5">
      <c r="E66" s="301"/>
    </row>
  </sheetData>
  <mergeCells count="5">
    <mergeCell ref="C4:E4"/>
    <mergeCell ref="F4:M4"/>
    <mergeCell ref="N4:W4"/>
    <mergeCell ref="B62:H62"/>
    <mergeCell ref="B61:H61"/>
  </mergeCells>
  <pageMargins left="0.7" right="0.7" top="0.75" bottom="0.75" header="0.3" footer="0.3"/>
  <pageSetup scale="50" fitToWidth="2" orientation="landscape" r:id="rId1"/>
  <colBreaks count="1" manualBreakCount="1">
    <brk id="13" max="58" man="1"/>
  </col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9879A-1680-471C-9BDC-0A1233F1ABA8}">
  <sheetPr>
    <pageSetUpPr fitToPage="1"/>
  </sheetPr>
  <dimension ref="A1:I47"/>
  <sheetViews>
    <sheetView workbookViewId="0"/>
  </sheetViews>
  <sheetFormatPr defaultRowHeight="14.5"/>
  <cols>
    <col min="1" max="1" width="17.6328125" style="304" customWidth="1"/>
    <col min="2" max="2" width="12.6328125" style="355" customWidth="1"/>
    <col min="3" max="3" width="12.6328125" style="363" customWidth="1"/>
    <col min="4" max="5" width="12.6328125" style="304" customWidth="1"/>
    <col min="6" max="16384" width="8.7265625" style="304"/>
  </cols>
  <sheetData>
    <row r="1" spans="1:5" ht="16.5">
      <c r="A1" s="306" t="s">
        <v>420</v>
      </c>
    </row>
    <row r="2" spans="1:5">
      <c r="A2" s="411" t="s">
        <v>27</v>
      </c>
    </row>
    <row r="4" spans="1:5" ht="29">
      <c r="A4" s="306" t="s">
        <v>401</v>
      </c>
      <c r="B4" s="305" t="s">
        <v>242</v>
      </c>
      <c r="C4" s="373" t="s">
        <v>245</v>
      </c>
      <c r="D4" s="376" t="s">
        <v>244</v>
      </c>
      <c r="E4" s="376" t="s">
        <v>246</v>
      </c>
    </row>
    <row r="5" spans="1:5">
      <c r="A5" s="304" t="s">
        <v>340</v>
      </c>
      <c r="B5" s="364">
        <v>5.3528901189565659E-2</v>
      </c>
      <c r="C5" s="365">
        <v>2270</v>
      </c>
      <c r="D5" s="366">
        <v>8.0781280994415283E-2</v>
      </c>
      <c r="E5" s="365">
        <v>3867</v>
      </c>
    </row>
    <row r="6" spans="1:5">
      <c r="A6" s="304" t="s">
        <v>341</v>
      </c>
      <c r="B6" s="364">
        <v>4.301176592707634E-2</v>
      </c>
      <c r="C6" s="365">
        <v>1824</v>
      </c>
      <c r="D6" s="366">
        <v>6.2335491180419922E-2</v>
      </c>
      <c r="E6" s="365">
        <v>2984</v>
      </c>
    </row>
    <row r="7" spans="1:5">
      <c r="A7" s="304" t="s">
        <v>342</v>
      </c>
      <c r="B7" s="364">
        <v>3.6762796342372894E-2</v>
      </c>
      <c r="C7" s="365">
        <v>1559</v>
      </c>
      <c r="D7" s="366">
        <v>5.5588051676750183E-2</v>
      </c>
      <c r="E7" s="365">
        <v>2661</v>
      </c>
    </row>
    <row r="8" spans="1:5">
      <c r="A8" s="304" t="s">
        <v>343</v>
      </c>
      <c r="B8" s="364">
        <v>3.4640505909919739E-2</v>
      </c>
      <c r="C8" s="365">
        <v>1469</v>
      </c>
      <c r="D8" s="366">
        <v>3.9669942110776901E-2</v>
      </c>
      <c r="E8" s="365">
        <v>1899</v>
      </c>
    </row>
    <row r="9" spans="1:5">
      <c r="A9" s="304" t="s">
        <v>344</v>
      </c>
      <c r="B9" s="364">
        <v>2.7849175035953522E-2</v>
      </c>
      <c r="C9" s="365">
        <v>1181</v>
      </c>
      <c r="D9" s="366">
        <v>3.8729894906282425E-2</v>
      </c>
      <c r="E9" s="365">
        <v>1854</v>
      </c>
    </row>
    <row r="10" spans="1:5">
      <c r="A10" s="304" t="s">
        <v>345</v>
      </c>
      <c r="B10" s="364">
        <v>2.5396749377250671E-2</v>
      </c>
      <c r="C10" s="365">
        <v>1077</v>
      </c>
      <c r="D10" s="366">
        <v>2.6759974658489227E-2</v>
      </c>
      <c r="E10" s="365">
        <v>1281</v>
      </c>
    </row>
    <row r="11" spans="1:5">
      <c r="A11" s="304" t="s">
        <v>346</v>
      </c>
      <c r="B11" s="364">
        <v>2.9334777966141701E-2</v>
      </c>
      <c r="C11" s="365">
        <v>1244</v>
      </c>
      <c r="D11" s="366">
        <v>2.6927094906568527E-2</v>
      </c>
      <c r="E11" s="365">
        <v>1289</v>
      </c>
    </row>
    <row r="12" spans="1:5">
      <c r="A12" s="304" t="s">
        <v>347</v>
      </c>
      <c r="B12" s="364">
        <v>3.1433489173650742E-2</v>
      </c>
      <c r="C12" s="365">
        <v>1333</v>
      </c>
      <c r="D12" s="366">
        <v>3.3382076770067215E-2</v>
      </c>
      <c r="E12" s="365">
        <v>1598</v>
      </c>
    </row>
    <row r="13" spans="1:5">
      <c r="A13" s="304" t="s">
        <v>348</v>
      </c>
      <c r="B13" s="364">
        <v>3.1952273100614548E-2</v>
      </c>
      <c r="C13" s="365">
        <v>1355</v>
      </c>
      <c r="D13" s="366">
        <v>3.0520157888531685E-2</v>
      </c>
      <c r="E13" s="365">
        <v>1461</v>
      </c>
    </row>
    <row r="14" spans="1:5">
      <c r="A14" s="304" t="s">
        <v>349</v>
      </c>
      <c r="B14" s="364">
        <v>3.5088546574115753E-2</v>
      </c>
      <c r="C14" s="365">
        <v>1488</v>
      </c>
      <c r="D14" s="366">
        <v>2.58199293166399E-2</v>
      </c>
      <c r="E14" s="365">
        <v>1236</v>
      </c>
    </row>
    <row r="15" spans="1:5">
      <c r="A15" s="304" t="s">
        <v>350</v>
      </c>
      <c r="B15" s="364">
        <v>4.1691232472658157E-2</v>
      </c>
      <c r="C15" s="365">
        <v>1768</v>
      </c>
      <c r="D15" s="366">
        <v>2.2205974906682968E-2</v>
      </c>
      <c r="E15" s="365">
        <v>1063</v>
      </c>
    </row>
    <row r="16" spans="1:5">
      <c r="A16" s="304" t="s">
        <v>351</v>
      </c>
      <c r="B16" s="364">
        <v>3.8154076784849167E-2</v>
      </c>
      <c r="C16" s="365">
        <v>1618</v>
      </c>
      <c r="D16" s="366">
        <v>2.6446625590324402E-2</v>
      </c>
      <c r="E16" s="365">
        <v>1266</v>
      </c>
    </row>
    <row r="17" spans="1:9">
      <c r="A17" s="304" t="s">
        <v>352</v>
      </c>
      <c r="B17" s="364">
        <v>3.4050982445478439E-2</v>
      </c>
      <c r="C17" s="365">
        <v>1444</v>
      </c>
      <c r="D17" s="366">
        <v>2.6739085093140602E-2</v>
      </c>
      <c r="E17" s="365">
        <v>1280</v>
      </c>
    </row>
    <row r="18" spans="1:9">
      <c r="A18" s="304" t="s">
        <v>353</v>
      </c>
      <c r="B18" s="364">
        <v>3.2447472214698792E-2</v>
      </c>
      <c r="C18" s="365">
        <v>1376</v>
      </c>
      <c r="D18" s="366">
        <v>2.8681846335530281E-2</v>
      </c>
      <c r="E18" s="365">
        <v>1373</v>
      </c>
    </row>
    <row r="19" spans="1:9">
      <c r="A19" s="304" t="s">
        <v>354</v>
      </c>
      <c r="B19" s="364">
        <v>3.0395925045013428E-2</v>
      </c>
      <c r="C19" s="365">
        <v>1289</v>
      </c>
      <c r="D19" s="366">
        <v>2.2581992670893669E-2</v>
      </c>
      <c r="E19" s="365">
        <v>1081</v>
      </c>
    </row>
    <row r="20" spans="1:9">
      <c r="A20" s="304" t="s">
        <v>355</v>
      </c>
      <c r="B20" s="364">
        <v>2.7094583958387375E-2</v>
      </c>
      <c r="C20" s="365">
        <v>1149</v>
      </c>
      <c r="D20" s="366">
        <v>2.3459369316697121E-2</v>
      </c>
      <c r="E20" s="365">
        <v>1123</v>
      </c>
    </row>
    <row r="21" spans="1:9">
      <c r="A21" s="304" t="s">
        <v>356</v>
      </c>
      <c r="B21" s="364">
        <v>2.8910322114825249E-2</v>
      </c>
      <c r="C21" s="365">
        <v>1226</v>
      </c>
      <c r="D21" s="366">
        <v>2.6237726211547852E-2</v>
      </c>
      <c r="E21" s="365">
        <v>1256</v>
      </c>
    </row>
    <row r="22" spans="1:9">
      <c r="A22" s="304" t="s">
        <v>357</v>
      </c>
      <c r="B22" s="364">
        <v>2.8863158077001572E-2</v>
      </c>
      <c r="C22" s="365">
        <v>1224</v>
      </c>
      <c r="D22" s="366">
        <v>2.6718193665146828E-2</v>
      </c>
      <c r="E22" s="365">
        <v>1279</v>
      </c>
    </row>
    <row r="23" spans="1:9">
      <c r="A23" s="304" t="s">
        <v>358</v>
      </c>
      <c r="B23" s="364">
        <v>2.742471732199192E-2</v>
      </c>
      <c r="C23" s="365">
        <v>1163</v>
      </c>
      <c r="D23" s="366">
        <v>4.8903279006481171E-2</v>
      </c>
      <c r="E23" s="365">
        <v>2341</v>
      </c>
    </row>
    <row r="24" spans="1:9">
      <c r="A24" s="304" t="s">
        <v>359</v>
      </c>
      <c r="B24" s="364">
        <v>2.652863971889019E-2</v>
      </c>
      <c r="C24" s="365">
        <v>1125</v>
      </c>
      <c r="D24" s="366">
        <v>0.12736578285694122</v>
      </c>
      <c r="E24" s="365">
        <v>6097</v>
      </c>
    </row>
    <row r="25" spans="1:9">
      <c r="A25" s="304" t="s">
        <v>360</v>
      </c>
      <c r="B25" s="364">
        <v>2.8839578852057457E-2</v>
      </c>
      <c r="C25" s="365">
        <v>1223</v>
      </c>
      <c r="D25" s="366">
        <v>1.9824525341391563E-2</v>
      </c>
      <c r="E25" s="365">
        <v>949</v>
      </c>
    </row>
    <row r="26" spans="1:9">
      <c r="A26" s="304" t="s">
        <v>361</v>
      </c>
      <c r="B26" s="364">
        <v>3.38151715695858E-2</v>
      </c>
      <c r="C26" s="365">
        <v>1434</v>
      </c>
      <c r="D26" s="366">
        <v>1.6544809564948082E-2</v>
      </c>
      <c r="E26" s="365">
        <v>792</v>
      </c>
    </row>
    <row r="27" spans="1:9">
      <c r="A27" s="304" t="s">
        <v>362</v>
      </c>
      <c r="B27" s="364">
        <v>4.6784728765487671E-2</v>
      </c>
      <c r="C27" s="365">
        <v>1984</v>
      </c>
      <c r="D27" s="366">
        <v>2.0012533292174339E-2</v>
      </c>
      <c r="E27" s="365">
        <v>958</v>
      </c>
    </row>
    <row r="28" spans="1:9">
      <c r="A28" s="304" t="s">
        <v>363</v>
      </c>
      <c r="B28" s="364">
        <v>2.48543880879879E-2</v>
      </c>
      <c r="C28" s="365">
        <v>1054</v>
      </c>
      <c r="D28" s="366">
        <v>1.3453101739287376E-2</v>
      </c>
      <c r="E28" s="365">
        <v>644</v>
      </c>
    </row>
    <row r="29" spans="1:9">
      <c r="A29" s="304" t="s">
        <v>364</v>
      </c>
      <c r="B29" s="364">
        <v>1.9784469157457352E-2</v>
      </c>
      <c r="C29" s="365">
        <v>839</v>
      </c>
      <c r="D29" s="366">
        <v>1.1217880994081497E-2</v>
      </c>
      <c r="E29" s="365">
        <v>537</v>
      </c>
    </row>
    <row r="30" spans="1:9">
      <c r="A30" s="304" t="s">
        <v>365</v>
      </c>
      <c r="B30" s="364">
        <v>1.7732921987771988E-2</v>
      </c>
      <c r="C30" s="365">
        <v>752</v>
      </c>
      <c r="D30" s="366">
        <v>1.2199707329273224E-2</v>
      </c>
      <c r="E30" s="365">
        <v>584</v>
      </c>
    </row>
    <row r="31" spans="1:9">
      <c r="A31" s="304" t="s">
        <v>366</v>
      </c>
      <c r="B31" s="364">
        <v>1.5374820679426193E-2</v>
      </c>
      <c r="C31" s="365">
        <v>652</v>
      </c>
      <c r="D31" s="366">
        <v>2.5276791304349899E-2</v>
      </c>
      <c r="E31" s="365">
        <v>1210</v>
      </c>
      <c r="G31" s="366"/>
      <c r="H31" s="366"/>
      <c r="I31" s="366"/>
    </row>
    <row r="32" spans="1:9">
      <c r="A32" s="304" t="s">
        <v>367</v>
      </c>
      <c r="B32" s="364">
        <v>1.523333415389061E-2</v>
      </c>
      <c r="C32" s="365">
        <v>646</v>
      </c>
      <c r="D32" s="366">
        <v>6.2022142112255096E-2</v>
      </c>
      <c r="E32" s="365">
        <v>2969</v>
      </c>
    </row>
    <row r="33" spans="1:8">
      <c r="A33" s="304" t="s">
        <v>368</v>
      </c>
      <c r="B33" s="364">
        <v>1.3983540236949921E-2</v>
      </c>
      <c r="C33" s="365">
        <v>593</v>
      </c>
      <c r="D33" s="366">
        <v>9.2124501243233681E-3</v>
      </c>
      <c r="E33" s="365">
        <v>441</v>
      </c>
      <c r="G33" s="366"/>
      <c r="H33" s="366"/>
    </row>
    <row r="34" spans="1:8">
      <c r="A34" s="304" t="s">
        <v>369</v>
      </c>
      <c r="B34" s="364">
        <v>1.3346853666007519E-2</v>
      </c>
      <c r="C34" s="365">
        <v>566</v>
      </c>
      <c r="D34" s="366">
        <v>1.4414037577807903E-3</v>
      </c>
      <c r="E34" s="365">
        <v>69</v>
      </c>
    </row>
    <row r="35" spans="1:8">
      <c r="A35" s="304" t="s">
        <v>370</v>
      </c>
      <c r="B35" s="364">
        <v>2.1081425249576569E-2</v>
      </c>
      <c r="C35" s="365">
        <v>894</v>
      </c>
      <c r="D35" s="366">
        <v>1.7547523602843285E-3</v>
      </c>
      <c r="E35" s="365">
        <v>84</v>
      </c>
    </row>
    <row r="36" spans="1:8">
      <c r="A36" s="304" t="s">
        <v>371</v>
      </c>
      <c r="B36" s="364">
        <v>1.4125026762485504E-2</v>
      </c>
      <c r="C36" s="365">
        <v>599</v>
      </c>
      <c r="D36" s="366">
        <v>1.5040736179798841E-3</v>
      </c>
      <c r="E36" s="365">
        <v>72</v>
      </c>
    </row>
    <row r="37" spans="1:8">
      <c r="A37" s="304" t="s">
        <v>372</v>
      </c>
      <c r="B37" s="364">
        <v>1.5044685453176498E-2</v>
      </c>
      <c r="C37" s="365">
        <v>638</v>
      </c>
      <c r="D37" s="366">
        <v>1.8800918478518724E-3</v>
      </c>
      <c r="E37" s="365">
        <v>90</v>
      </c>
    </row>
    <row r="38" spans="1:8">
      <c r="A38" s="304" t="s">
        <v>373</v>
      </c>
      <c r="B38" s="364">
        <v>1.4054282568395138E-2</v>
      </c>
      <c r="C38" s="365">
        <v>596</v>
      </c>
      <c r="D38" s="366">
        <v>1.6711928183212876E-3</v>
      </c>
      <c r="E38" s="365">
        <v>80</v>
      </c>
    </row>
    <row r="39" spans="1:8">
      <c r="A39" s="304" t="s">
        <v>374</v>
      </c>
      <c r="B39" s="364">
        <v>1.9808050245046616E-2</v>
      </c>
      <c r="C39" s="365">
        <v>840</v>
      </c>
      <c r="D39" s="366">
        <v>1.0236055823042989E-3</v>
      </c>
      <c r="E39" s="365">
        <v>49</v>
      </c>
    </row>
    <row r="40" spans="1:8">
      <c r="A40" s="304" t="s">
        <v>375</v>
      </c>
      <c r="B40" s="364">
        <v>1.01869972422719E-2</v>
      </c>
      <c r="C40" s="365">
        <v>432</v>
      </c>
      <c r="D40" s="366">
        <v>4.1779820458032191E-4</v>
      </c>
      <c r="E40" s="365">
        <v>20</v>
      </c>
    </row>
    <row r="41" spans="1:8">
      <c r="A41" s="304" t="s">
        <v>376</v>
      </c>
      <c r="B41" s="364">
        <v>5.7537667453289032E-3</v>
      </c>
      <c r="C41" s="365">
        <v>244</v>
      </c>
      <c r="D41" s="366">
        <v>4.3868809007108212E-4</v>
      </c>
      <c r="E41" s="365">
        <v>21</v>
      </c>
    </row>
    <row r="42" spans="1:8">
      <c r="A42" s="304" t="s">
        <v>377</v>
      </c>
      <c r="B42" s="364">
        <v>5.6358617730438709E-3</v>
      </c>
      <c r="C42" s="365">
        <v>239</v>
      </c>
      <c r="D42" s="366">
        <v>2.5067891692742705E-4</v>
      </c>
      <c r="E42" s="365">
        <v>12</v>
      </c>
    </row>
    <row r="43" spans="1:8">
      <c r="A43" s="367" t="s">
        <v>11</v>
      </c>
      <c r="B43" s="364">
        <v>1</v>
      </c>
      <c r="C43" s="365">
        <v>42407</v>
      </c>
      <c r="D43" s="368">
        <v>1</v>
      </c>
      <c r="E43" s="365">
        <v>47870</v>
      </c>
    </row>
    <row r="44" spans="1:8">
      <c r="E44" s="363"/>
    </row>
    <row r="45" spans="1:8" ht="85" customHeight="1">
      <c r="A45" s="494" t="s">
        <v>423</v>
      </c>
      <c r="B45" s="494"/>
      <c r="C45" s="494"/>
      <c r="D45" s="494"/>
      <c r="E45" s="494"/>
      <c r="F45" s="494"/>
      <c r="G45" s="494"/>
      <c r="H45" s="494"/>
    </row>
    <row r="46" spans="1:8" ht="85" customHeight="1">
      <c r="A46" s="494" t="s">
        <v>422</v>
      </c>
      <c r="B46" s="494"/>
      <c r="C46" s="494"/>
      <c r="D46" s="494"/>
      <c r="E46" s="494"/>
      <c r="F46" s="494"/>
      <c r="G46" s="494"/>
      <c r="H46" s="494"/>
    </row>
    <row r="47" spans="1:8" ht="67.5" customHeight="1">
      <c r="A47" s="494" t="s">
        <v>421</v>
      </c>
      <c r="B47" s="508"/>
      <c r="C47" s="508"/>
      <c r="D47" s="508"/>
      <c r="E47" s="508"/>
      <c r="F47" s="508"/>
      <c r="G47" s="508"/>
      <c r="H47" s="508"/>
    </row>
  </sheetData>
  <mergeCells count="3">
    <mergeCell ref="A45:H45"/>
    <mergeCell ref="A47:H47"/>
    <mergeCell ref="A46:H46"/>
  </mergeCells>
  <pageMargins left="0.7" right="0.7" top="0.75" bottom="0.75" header="0.3" footer="0.3"/>
  <pageSetup fitToHeight="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50"/>
  <sheetViews>
    <sheetView workbookViewId="0"/>
  </sheetViews>
  <sheetFormatPr defaultRowHeight="14.5"/>
  <cols>
    <col min="1" max="1" width="17.6328125" customWidth="1"/>
    <col min="2" max="2" width="12.6328125" customWidth="1"/>
    <col min="3" max="3" width="12.6328125" style="302" customWidth="1"/>
    <col min="4" max="4" width="12.6328125" customWidth="1"/>
    <col min="5" max="5" width="12.6328125" style="302" customWidth="1"/>
    <col min="6" max="6" width="12.6328125" customWidth="1"/>
    <col min="7" max="7" width="12.6328125" style="302" customWidth="1"/>
    <col min="8" max="8" width="12.6328125" customWidth="1"/>
    <col min="9" max="9" width="12.6328125" style="302" customWidth="1"/>
    <col min="10" max="10" width="12.36328125" bestFit="1" customWidth="1"/>
  </cols>
  <sheetData>
    <row r="1" spans="1:10" ht="16.5">
      <c r="A1" s="299" t="s">
        <v>332</v>
      </c>
    </row>
    <row r="2" spans="1:10">
      <c r="A2" s="293" t="s">
        <v>27</v>
      </c>
    </row>
    <row r="3" spans="1:10" ht="15.5" customHeight="1"/>
    <row r="4" spans="1:10" ht="72.5">
      <c r="A4" s="300" t="s">
        <v>401</v>
      </c>
      <c r="B4" s="305" t="s">
        <v>243</v>
      </c>
      <c r="C4" s="463" t="s">
        <v>306</v>
      </c>
      <c r="D4" s="374" t="s">
        <v>318</v>
      </c>
      <c r="E4" s="460" t="s">
        <v>319</v>
      </c>
      <c r="F4" s="374" t="s">
        <v>247</v>
      </c>
      <c r="G4" s="460" t="s">
        <v>307</v>
      </c>
      <c r="H4" s="375" t="s">
        <v>320</v>
      </c>
      <c r="I4" s="460" t="s">
        <v>321</v>
      </c>
    </row>
    <row r="5" spans="1:10">
      <c r="A5" s="442" t="s">
        <v>405</v>
      </c>
      <c r="B5" s="369" t="s">
        <v>248</v>
      </c>
      <c r="C5" s="462" t="s">
        <v>248</v>
      </c>
      <c r="D5" s="370" t="s">
        <v>248</v>
      </c>
      <c r="E5" s="462" t="s">
        <v>248</v>
      </c>
      <c r="F5" s="364">
        <v>5.8770191390067339E-4</v>
      </c>
      <c r="G5" s="461">
        <v>35</v>
      </c>
      <c r="H5" s="459">
        <v>3.2931617461144924E-3</v>
      </c>
      <c r="I5" s="461">
        <v>11764</v>
      </c>
      <c r="J5" s="301"/>
    </row>
    <row r="6" spans="1:10">
      <c r="A6" s="442" t="s">
        <v>406</v>
      </c>
      <c r="B6" s="369" t="s">
        <v>248</v>
      </c>
      <c r="C6" s="462" t="s">
        <v>248</v>
      </c>
      <c r="D6" s="370" t="s">
        <v>248</v>
      </c>
      <c r="E6" s="462" t="s">
        <v>248</v>
      </c>
      <c r="F6" s="364">
        <v>2.1661012433469296E-3</v>
      </c>
      <c r="G6" s="461">
        <v>129</v>
      </c>
      <c r="H6" s="459">
        <v>1.4529773965477943E-2</v>
      </c>
      <c r="I6" s="461">
        <v>51904</v>
      </c>
      <c r="J6" s="301"/>
    </row>
    <row r="7" spans="1:10">
      <c r="A7" s="442" t="s">
        <v>407</v>
      </c>
      <c r="B7" s="369" t="s">
        <v>248</v>
      </c>
      <c r="C7" s="462" t="s">
        <v>248</v>
      </c>
      <c r="D7" s="370" t="s">
        <v>248</v>
      </c>
      <c r="E7" s="462" t="s">
        <v>248</v>
      </c>
      <c r="F7" s="364">
        <v>6.2464321963489056E-3</v>
      </c>
      <c r="G7" s="461">
        <v>372</v>
      </c>
      <c r="H7" s="459">
        <v>4.614093154668808E-2</v>
      </c>
      <c r="I7" s="461">
        <v>164827</v>
      </c>
      <c r="J7" s="301"/>
    </row>
    <row r="8" spans="1:10">
      <c r="A8" s="442" t="s">
        <v>408</v>
      </c>
      <c r="B8" s="369" t="s">
        <v>248</v>
      </c>
      <c r="C8" s="462" t="s">
        <v>248</v>
      </c>
      <c r="D8" s="370" t="s">
        <v>248</v>
      </c>
      <c r="E8" s="462" t="s">
        <v>248</v>
      </c>
      <c r="F8" s="364">
        <v>1.3231689110398293E-2</v>
      </c>
      <c r="G8" s="461">
        <v>788</v>
      </c>
      <c r="H8" s="459">
        <v>0.1129920557141304</v>
      </c>
      <c r="I8" s="461">
        <v>403636</v>
      </c>
      <c r="J8" s="301"/>
    </row>
    <row r="9" spans="1:10">
      <c r="A9" s="442" t="s">
        <v>409</v>
      </c>
      <c r="B9" s="364">
        <v>1.273772120475769E-2</v>
      </c>
      <c r="C9" s="302">
        <v>215</v>
      </c>
      <c r="D9" s="364">
        <v>5.9617306105792522E-3</v>
      </c>
      <c r="E9" s="461">
        <v>167</v>
      </c>
      <c r="F9" s="364">
        <v>2.9284346848726273E-2</v>
      </c>
      <c r="G9" s="461">
        <v>1744</v>
      </c>
      <c r="H9" s="459">
        <v>0.1833762526512146</v>
      </c>
      <c r="I9" s="461">
        <v>655066</v>
      </c>
      <c r="J9" s="301"/>
    </row>
    <row r="10" spans="1:10">
      <c r="A10" s="442" t="s">
        <v>410</v>
      </c>
      <c r="B10" s="364">
        <v>8.8867818703874946E-4</v>
      </c>
      <c r="C10" s="302">
        <v>15</v>
      </c>
      <c r="D10" s="364">
        <v>2.6774238795042038E-3</v>
      </c>
      <c r="E10" s="461">
        <v>75</v>
      </c>
      <c r="F10" s="364">
        <v>5.8786984533071518E-2</v>
      </c>
      <c r="G10" s="461">
        <v>3501</v>
      </c>
      <c r="H10" s="459">
        <v>0.17527435719966888</v>
      </c>
      <c r="I10" s="461">
        <v>626124</v>
      </c>
      <c r="J10" s="301"/>
    </row>
    <row r="11" spans="1:10">
      <c r="A11" s="442" t="s">
        <v>411</v>
      </c>
      <c r="B11" s="364">
        <v>8.2943303277716041E-4</v>
      </c>
      <c r="C11" s="302">
        <v>14</v>
      </c>
      <c r="D11" s="364">
        <v>3.3200057223439217E-3</v>
      </c>
      <c r="E11" s="461">
        <v>93</v>
      </c>
      <c r="F11" s="364">
        <v>7.9474091529846191E-2</v>
      </c>
      <c r="G11" s="461">
        <v>4733</v>
      </c>
      <c r="H11" s="459">
        <v>0.12536381185054779</v>
      </c>
      <c r="I11" s="461">
        <v>447831</v>
      </c>
      <c r="J11" s="301"/>
    </row>
    <row r="12" spans="1:10">
      <c r="A12" s="442" t="s">
        <v>412</v>
      </c>
      <c r="B12" s="364">
        <v>1.2441495200619102E-3</v>
      </c>
      <c r="C12" s="302">
        <v>21</v>
      </c>
      <c r="D12" s="364">
        <v>3.819791367277503E-3</v>
      </c>
      <c r="E12" s="461">
        <v>107</v>
      </c>
      <c r="F12" s="364">
        <v>8.938106894493103E-2</v>
      </c>
      <c r="G12" s="461">
        <v>5323</v>
      </c>
      <c r="H12" s="459">
        <v>9.5264025032520294E-2</v>
      </c>
      <c r="I12" s="461">
        <v>340307</v>
      </c>
      <c r="J12" s="301"/>
    </row>
    <row r="13" spans="1:10">
      <c r="A13" s="442" t="s">
        <v>413</v>
      </c>
      <c r="B13" s="364">
        <v>1.0664139408618212E-3</v>
      </c>
      <c r="C13" s="302">
        <v>18</v>
      </c>
      <c r="D13" s="364">
        <v>4.533771425485611E-3</v>
      </c>
      <c r="E13" s="461">
        <v>127</v>
      </c>
      <c r="F13" s="364">
        <v>9.430096298456192E-2</v>
      </c>
      <c r="G13" s="461">
        <v>5616</v>
      </c>
      <c r="H13" s="459">
        <v>7.3278725147247314E-2</v>
      </c>
      <c r="I13" s="461">
        <v>261770</v>
      </c>
      <c r="J13" s="301"/>
    </row>
    <row r="14" spans="1:10">
      <c r="A14" s="442" t="s">
        <v>414</v>
      </c>
      <c r="B14" s="364">
        <v>2.2513181902468204E-3</v>
      </c>
      <c r="C14" s="302">
        <v>38</v>
      </c>
      <c r="D14" s="364">
        <v>4.7836638987064362E-3</v>
      </c>
      <c r="E14" s="461">
        <v>134</v>
      </c>
      <c r="F14" s="364">
        <v>0.10153809189796448</v>
      </c>
      <c r="G14" s="461">
        <v>6047</v>
      </c>
      <c r="H14" s="459">
        <v>5.880717933177948E-2</v>
      </c>
      <c r="I14" s="461">
        <v>210074</v>
      </c>
      <c r="J14" s="301"/>
    </row>
    <row r="15" spans="1:10">
      <c r="A15" s="442" t="s">
        <v>340</v>
      </c>
      <c r="B15" s="364">
        <v>1.303394790738821E-3</v>
      </c>
      <c r="C15" s="302">
        <v>22</v>
      </c>
      <c r="D15" s="364">
        <v>4.9978583119809628E-3</v>
      </c>
      <c r="E15" s="461">
        <v>140</v>
      </c>
      <c r="F15" s="364">
        <v>9.0405352413654327E-2</v>
      </c>
      <c r="G15" s="461">
        <v>5384</v>
      </c>
      <c r="H15" s="459">
        <v>3.8967866450548172E-2</v>
      </c>
      <c r="I15" s="461">
        <v>139203</v>
      </c>
      <c r="J15" s="301"/>
    </row>
    <row r="16" spans="1:10">
      <c r="A16" s="442" t="s">
        <v>341</v>
      </c>
      <c r="B16" s="364">
        <v>2.6067895814776421E-3</v>
      </c>
      <c r="C16" s="302">
        <v>44</v>
      </c>
      <c r="D16" s="364">
        <v>8.2821650430560112E-3</v>
      </c>
      <c r="E16" s="461">
        <v>232</v>
      </c>
      <c r="F16" s="364">
        <v>7.8449815511703491E-2</v>
      </c>
      <c r="G16" s="461">
        <v>4672</v>
      </c>
      <c r="H16" s="459">
        <v>2.7214772999286652E-2</v>
      </c>
      <c r="I16" s="461">
        <v>97218</v>
      </c>
      <c r="J16" s="301"/>
    </row>
    <row r="17" spans="1:10">
      <c r="A17" s="442" t="s">
        <v>342</v>
      </c>
      <c r="B17" s="364">
        <v>3.8509389851242304E-3</v>
      </c>
      <c r="C17" s="302">
        <v>65</v>
      </c>
      <c r="D17" s="364">
        <v>1.2887333519756794E-2</v>
      </c>
      <c r="E17" s="461">
        <v>361</v>
      </c>
      <c r="F17" s="364">
        <v>7.0255562663078308E-2</v>
      </c>
      <c r="G17" s="461">
        <v>4184</v>
      </c>
      <c r="H17" s="459">
        <v>1.7314853146672249E-2</v>
      </c>
      <c r="I17" s="461">
        <v>61853</v>
      </c>
      <c r="J17" s="301"/>
    </row>
    <row r="18" spans="1:10">
      <c r="A18" s="442" t="s">
        <v>343</v>
      </c>
      <c r="B18" s="364">
        <v>5.5098049342632294E-3</v>
      </c>
      <c r="C18" s="302">
        <v>93</v>
      </c>
      <c r="D18" s="364">
        <v>1.6814222559332848E-2</v>
      </c>
      <c r="E18" s="461">
        <v>471</v>
      </c>
      <c r="F18" s="364">
        <v>5.9676934033632278E-2</v>
      </c>
      <c r="G18" s="461">
        <v>3554</v>
      </c>
      <c r="H18" s="459">
        <v>1.1788925155997276E-2</v>
      </c>
      <c r="I18" s="461">
        <v>42113</v>
      </c>
      <c r="J18" s="301"/>
    </row>
    <row r="19" spans="1:10">
      <c r="A19" s="442" t="s">
        <v>344</v>
      </c>
      <c r="B19" s="364">
        <v>9.0645179152488708E-3</v>
      </c>
      <c r="C19" s="302">
        <v>153</v>
      </c>
      <c r="D19" s="364">
        <v>2.9380267485976219E-2</v>
      </c>
      <c r="E19" s="461">
        <v>823</v>
      </c>
      <c r="F19" s="364">
        <v>4.3288446962833405E-2</v>
      </c>
      <c r="G19" s="461">
        <v>2578</v>
      </c>
      <c r="H19" s="459">
        <v>7.4023352935910225E-3</v>
      </c>
      <c r="I19" s="461">
        <v>26443</v>
      </c>
      <c r="J19" s="301"/>
    </row>
    <row r="20" spans="1:10">
      <c r="A20" s="442" t="s">
        <v>345</v>
      </c>
      <c r="B20" s="364">
        <v>1.5226020477712154E-2</v>
      </c>
      <c r="C20" s="302">
        <v>257</v>
      </c>
      <c r="D20" s="364">
        <v>3.8197916001081467E-2</v>
      </c>
      <c r="E20" s="461">
        <v>1070</v>
      </c>
      <c r="F20" s="364">
        <v>2.9049266129732132E-2</v>
      </c>
      <c r="G20" s="461">
        <v>1730</v>
      </c>
      <c r="H20" s="459">
        <v>3.9207772351801395E-3</v>
      </c>
      <c r="I20" s="461">
        <v>14006</v>
      </c>
      <c r="J20" s="301"/>
    </row>
    <row r="21" spans="1:10">
      <c r="A21" s="442" t="s">
        <v>346</v>
      </c>
      <c r="B21" s="364">
        <v>1.8069790676236153E-2</v>
      </c>
      <c r="C21" s="302">
        <v>305</v>
      </c>
      <c r="D21" s="364">
        <v>4.3231472373008728E-2</v>
      </c>
      <c r="E21" s="461">
        <v>1211</v>
      </c>
      <c r="F21" s="364">
        <v>1.8487423658370972E-2</v>
      </c>
      <c r="G21" s="461">
        <v>1101</v>
      </c>
      <c r="H21" s="459">
        <v>1.7826295224949718E-3</v>
      </c>
      <c r="I21" s="461">
        <v>6368</v>
      </c>
      <c r="J21" s="301"/>
    </row>
    <row r="22" spans="1:10">
      <c r="A22" s="442" t="s">
        <v>347</v>
      </c>
      <c r="B22" s="364">
        <v>2.2690918296575546E-2</v>
      </c>
      <c r="C22" s="302">
        <v>383</v>
      </c>
      <c r="D22" s="364">
        <v>4.9978580325841904E-2</v>
      </c>
      <c r="E22" s="461">
        <v>1400</v>
      </c>
      <c r="F22" s="364">
        <v>1.3198106549680233E-2</v>
      </c>
      <c r="G22" s="461">
        <v>786</v>
      </c>
      <c r="H22" s="459">
        <v>8.7479851208627224E-4</v>
      </c>
      <c r="I22" s="461">
        <v>3125</v>
      </c>
      <c r="J22" s="301"/>
    </row>
    <row r="23" spans="1:10">
      <c r="A23" s="442" t="s">
        <v>348</v>
      </c>
      <c r="B23" s="364">
        <v>2.1802239120006561E-2</v>
      </c>
      <c r="C23" s="302">
        <v>368</v>
      </c>
      <c r="D23" s="364">
        <v>4.1553620249032974E-2</v>
      </c>
      <c r="E23" s="461">
        <v>1164</v>
      </c>
      <c r="F23" s="364">
        <v>9.5879370346665382E-3</v>
      </c>
      <c r="G23" s="461">
        <v>571</v>
      </c>
      <c r="H23" s="459">
        <v>5.7806691620498896E-4</v>
      </c>
      <c r="I23" s="461">
        <v>2065</v>
      </c>
      <c r="J23" s="301"/>
    </row>
    <row r="24" spans="1:10">
      <c r="A24" s="442" t="s">
        <v>349</v>
      </c>
      <c r="B24" s="364">
        <v>2.4942236021161079E-2</v>
      </c>
      <c r="C24" s="302">
        <v>421</v>
      </c>
      <c r="D24" s="364">
        <v>4.9907185137271881E-2</v>
      </c>
      <c r="E24" s="461">
        <v>1398</v>
      </c>
      <c r="F24" s="364">
        <v>7.4050445109605789E-3</v>
      </c>
      <c r="G24" s="461">
        <v>441</v>
      </c>
      <c r="H24" s="459">
        <v>4.098256176803261E-4</v>
      </c>
      <c r="I24" s="461">
        <v>1464</v>
      </c>
      <c r="J24" s="301"/>
    </row>
    <row r="25" spans="1:10">
      <c r="A25" s="442" t="s">
        <v>350</v>
      </c>
      <c r="B25" s="364">
        <v>3.6613542586565018E-2</v>
      </c>
      <c r="C25" s="302">
        <v>618</v>
      </c>
      <c r="D25" s="364">
        <v>4.6158790588378906E-2</v>
      </c>
      <c r="E25" s="461">
        <v>1293</v>
      </c>
      <c r="F25" s="364">
        <v>6.6494275815784931E-3</v>
      </c>
      <c r="G25" s="461">
        <v>396</v>
      </c>
      <c r="H25" s="459">
        <v>3.2192587968893349E-4</v>
      </c>
      <c r="I25" s="461">
        <v>1150</v>
      </c>
      <c r="J25" s="301"/>
    </row>
    <row r="26" spans="1:10">
      <c r="A26" s="442" t="s">
        <v>351</v>
      </c>
      <c r="B26" s="364">
        <v>4.3071269989013672E-2</v>
      </c>
      <c r="C26" s="302">
        <v>727</v>
      </c>
      <c r="D26" s="364">
        <v>4.5944593846797943E-2</v>
      </c>
      <c r="E26" s="461">
        <v>1287</v>
      </c>
      <c r="F26" s="364">
        <v>5.5411891080439091E-3</v>
      </c>
      <c r="G26" s="461">
        <v>330</v>
      </c>
      <c r="H26" s="459">
        <v>2.5082225329242647E-4</v>
      </c>
      <c r="I26" s="461">
        <v>896</v>
      </c>
      <c r="J26" s="301"/>
    </row>
    <row r="27" spans="1:10">
      <c r="A27" s="442" t="s">
        <v>352</v>
      </c>
      <c r="B27" s="364">
        <v>4.490787535905838E-2</v>
      </c>
      <c r="C27" s="302">
        <v>758</v>
      </c>
      <c r="D27" s="364">
        <v>5.3120091557502747E-2</v>
      </c>
      <c r="E27" s="461">
        <v>1488</v>
      </c>
      <c r="F27" s="364">
        <v>6.0617257840931416E-3</v>
      </c>
      <c r="G27" s="461">
        <v>361</v>
      </c>
      <c r="H27" s="459">
        <v>1.7859887157101184E-4</v>
      </c>
      <c r="I27" s="461">
        <v>638</v>
      </c>
      <c r="J27" s="301"/>
    </row>
    <row r="28" spans="1:10">
      <c r="A28" s="442" t="s">
        <v>353</v>
      </c>
      <c r="B28" s="364">
        <v>4.4730138033628464E-2</v>
      </c>
      <c r="C28" s="302">
        <v>755</v>
      </c>
      <c r="D28" s="364">
        <v>4.9443095922470093E-2</v>
      </c>
      <c r="E28" s="461">
        <v>1385</v>
      </c>
      <c r="F28" s="364">
        <v>5.5579813197255135E-3</v>
      </c>
      <c r="G28" s="461">
        <v>331</v>
      </c>
      <c r="H28" s="459">
        <v>1.5172506391536444E-4</v>
      </c>
      <c r="I28" s="461">
        <v>542</v>
      </c>
      <c r="J28" s="301"/>
    </row>
    <row r="29" spans="1:10">
      <c r="A29" s="442" t="s">
        <v>354</v>
      </c>
      <c r="B29" s="364">
        <v>4.7159191220998764E-2</v>
      </c>
      <c r="C29" s="302">
        <v>796</v>
      </c>
      <c r="D29" s="364">
        <v>4.630158469080925E-2</v>
      </c>
      <c r="E29" s="461">
        <v>1297</v>
      </c>
      <c r="F29" s="364">
        <v>6.1792661435902119E-3</v>
      </c>
      <c r="G29" s="461">
        <v>368</v>
      </c>
      <c r="H29" s="459">
        <v>1.1561338033061475E-4</v>
      </c>
      <c r="I29" s="461">
        <v>413</v>
      </c>
      <c r="J29" s="301"/>
    </row>
    <row r="30" spans="1:10">
      <c r="A30" s="442" t="s">
        <v>355</v>
      </c>
      <c r="B30" s="364">
        <v>4.4078439474105835E-2</v>
      </c>
      <c r="C30" s="302">
        <v>744</v>
      </c>
      <c r="D30" s="364">
        <v>4.7908037900924683E-2</v>
      </c>
      <c r="E30" s="461">
        <v>1342</v>
      </c>
      <c r="F30" s="364">
        <v>6.3807638362050056E-3</v>
      </c>
      <c r="G30" s="461">
        <v>380</v>
      </c>
      <c r="H30" s="459">
        <v>1.0133665637113154E-4</v>
      </c>
      <c r="I30" s="461">
        <v>362</v>
      </c>
      <c r="J30" s="301"/>
    </row>
    <row r="31" spans="1:10">
      <c r="A31" s="442" t="s">
        <v>356</v>
      </c>
      <c r="B31" s="364">
        <v>5.0358433276414871E-2</v>
      </c>
      <c r="C31" s="302">
        <v>850</v>
      </c>
      <c r="D31" s="364">
        <v>3.6948449909687042E-2</v>
      </c>
      <c r="E31" s="461">
        <v>1035</v>
      </c>
      <c r="F31" s="364">
        <v>5.8602280914783478E-3</v>
      </c>
      <c r="G31" s="461">
        <v>349</v>
      </c>
      <c r="H31" s="459">
        <v>8.286091178888455E-5</v>
      </c>
      <c r="I31" s="461">
        <v>296</v>
      </c>
      <c r="J31" s="301"/>
    </row>
    <row r="32" spans="1:10">
      <c r="A32" s="442" t="s">
        <v>357</v>
      </c>
      <c r="B32" s="364">
        <v>4.1945613920688629E-2</v>
      </c>
      <c r="C32" s="302">
        <v>708</v>
      </c>
      <c r="D32" s="364">
        <v>4.1696414351463318E-2</v>
      </c>
      <c r="E32" s="461">
        <v>1168</v>
      </c>
      <c r="F32" s="364">
        <v>6.8341339938342571E-3</v>
      </c>
      <c r="G32" s="461">
        <v>407</v>
      </c>
      <c r="H32" s="459">
        <v>7.0543756010010839E-5</v>
      </c>
      <c r="I32" s="461">
        <v>252</v>
      </c>
      <c r="J32" s="301"/>
    </row>
    <row r="33" spans="1:10">
      <c r="A33" s="442" t="s">
        <v>358</v>
      </c>
      <c r="B33" s="364">
        <v>4.7929376363754272E-2</v>
      </c>
      <c r="C33" s="302">
        <v>809</v>
      </c>
      <c r="D33" s="364">
        <v>4.6265888959169388E-2</v>
      </c>
      <c r="E33" s="461">
        <v>1296</v>
      </c>
      <c r="F33" s="364">
        <v>9.4368131831288338E-3</v>
      </c>
      <c r="G33" s="461">
        <v>562</v>
      </c>
      <c r="H33" s="459">
        <v>4.0870589145924896E-5</v>
      </c>
      <c r="I33" s="461">
        <v>146</v>
      </c>
      <c r="J33" s="301"/>
    </row>
    <row r="34" spans="1:10">
      <c r="A34" s="442" t="s">
        <v>359</v>
      </c>
      <c r="B34" s="364">
        <v>3.6554299294948578E-2</v>
      </c>
      <c r="C34" s="302">
        <v>617</v>
      </c>
      <c r="D34" s="364">
        <v>0.25946024060249329</v>
      </c>
      <c r="E34" s="461">
        <v>7268</v>
      </c>
      <c r="F34" s="364">
        <v>4.542095959186554E-2</v>
      </c>
      <c r="G34" s="461">
        <v>2705</v>
      </c>
      <c r="H34" s="459">
        <v>8.2021113485097885E-5</v>
      </c>
      <c r="I34" s="461">
        <v>293</v>
      </c>
      <c r="J34" s="301"/>
    </row>
    <row r="35" spans="1:10">
      <c r="A35" s="442" t="s">
        <v>360</v>
      </c>
      <c r="B35" s="364">
        <v>2.7608269825577736E-2</v>
      </c>
      <c r="C35" s="302">
        <v>466</v>
      </c>
      <c r="D35" s="364">
        <v>2.1419390104711056E-3</v>
      </c>
      <c r="E35" s="461">
        <v>60</v>
      </c>
      <c r="F35" s="364">
        <v>8.7315717246383429E-4</v>
      </c>
      <c r="G35" s="461">
        <v>52</v>
      </c>
      <c r="H35" s="459">
        <v>7.2783236646500882E-6</v>
      </c>
      <c r="I35" s="461">
        <v>26</v>
      </c>
      <c r="J35" s="301"/>
    </row>
    <row r="36" spans="1:10">
      <c r="A36" s="442" t="s">
        <v>361</v>
      </c>
      <c r="B36" s="364">
        <v>2.9267137870192528E-2</v>
      </c>
      <c r="C36" s="302">
        <v>494</v>
      </c>
      <c r="D36" s="364">
        <v>1.0352706303820014E-3</v>
      </c>
      <c r="E36" s="461">
        <v>29</v>
      </c>
      <c r="F36" s="364">
        <v>1.007489045150578E-4</v>
      </c>
      <c r="G36" s="461">
        <v>6</v>
      </c>
      <c r="H36" s="459">
        <v>3.6391618323250441E-6</v>
      </c>
      <c r="I36" s="461">
        <v>13</v>
      </c>
      <c r="J36" s="301"/>
    </row>
    <row r="37" spans="1:10">
      <c r="A37" s="442" t="s">
        <v>362</v>
      </c>
      <c r="B37" s="364">
        <v>3.3888265490531921E-2</v>
      </c>
      <c r="C37" s="302">
        <v>572</v>
      </c>
      <c r="D37" s="364">
        <v>9.6387258963659406E-4</v>
      </c>
      <c r="E37" s="461">
        <v>27</v>
      </c>
      <c r="F37" s="364">
        <v>6.7165929067414254E-5</v>
      </c>
      <c r="G37" s="461">
        <v>4</v>
      </c>
      <c r="H37" s="459">
        <v>4.7589041969331447E-6</v>
      </c>
      <c r="I37" s="461">
        <v>17</v>
      </c>
      <c r="J37" s="301"/>
    </row>
    <row r="38" spans="1:10">
      <c r="A38" s="442" t="s">
        <v>363</v>
      </c>
      <c r="B38" s="364">
        <v>4.1827119886875153E-2</v>
      </c>
      <c r="C38" s="302">
        <v>706</v>
      </c>
      <c r="D38" s="364">
        <v>4.9978581955656409E-4</v>
      </c>
      <c r="E38" s="461">
        <v>14</v>
      </c>
      <c r="F38" s="364">
        <v>3.3582964533707127E-5</v>
      </c>
      <c r="G38" s="461">
        <v>2</v>
      </c>
      <c r="H38" s="459">
        <v>2.7993553430860629E-6</v>
      </c>
      <c r="I38" s="461">
        <v>10</v>
      </c>
      <c r="J38" s="301"/>
    </row>
    <row r="39" spans="1:10">
      <c r="A39" s="442" t="s">
        <v>364</v>
      </c>
      <c r="B39" s="364">
        <v>4.1886366903781891E-2</v>
      </c>
      <c r="C39" s="302">
        <v>707</v>
      </c>
      <c r="D39" s="364">
        <v>4.6408682828769088E-4</v>
      </c>
      <c r="E39" s="461">
        <v>13</v>
      </c>
      <c r="F39" s="364">
        <v>1.6791482266853563E-5</v>
      </c>
      <c r="G39" s="461">
        <v>1</v>
      </c>
      <c r="H39" s="459">
        <v>2.2394842744688503E-6</v>
      </c>
      <c r="I39" s="461">
        <v>8</v>
      </c>
      <c r="J39" s="301"/>
    </row>
    <row r="40" spans="1:10">
      <c r="A40" s="442" t="s">
        <v>365</v>
      </c>
      <c r="B40" s="364">
        <v>4.1530895978212357E-2</v>
      </c>
      <c r="C40" s="302">
        <v>701</v>
      </c>
      <c r="D40" s="364">
        <v>6.4258172642439604E-4</v>
      </c>
      <c r="E40" s="461">
        <v>18</v>
      </c>
      <c r="F40" s="364">
        <v>3.3582964533707127E-5</v>
      </c>
      <c r="G40" s="461">
        <v>2</v>
      </c>
      <c r="H40" s="459">
        <v>5.5987106861721259E-7</v>
      </c>
      <c r="I40" s="461">
        <v>2</v>
      </c>
      <c r="J40" s="301"/>
    </row>
    <row r="41" spans="1:10">
      <c r="A41" s="442" t="s">
        <v>366</v>
      </c>
      <c r="B41" s="364">
        <v>3.9338823407888412E-2</v>
      </c>
      <c r="C41" s="302">
        <v>664</v>
      </c>
      <c r="D41" s="364">
        <v>2.4989290977828205E-4</v>
      </c>
      <c r="E41" s="461">
        <v>7</v>
      </c>
      <c r="F41" s="364">
        <v>3.3582964533707127E-5</v>
      </c>
      <c r="G41" s="461">
        <v>2</v>
      </c>
      <c r="H41" s="459">
        <v>1.9595488538470818E-6</v>
      </c>
      <c r="I41" s="461">
        <v>7</v>
      </c>
      <c r="J41" s="301"/>
    </row>
    <row r="42" spans="1:10">
      <c r="A42" s="442" t="s">
        <v>367</v>
      </c>
      <c r="B42" s="364">
        <v>0.16067302227020264</v>
      </c>
      <c r="C42" s="302">
        <v>2712</v>
      </c>
      <c r="D42" s="364">
        <v>1.7849494179245085E-4</v>
      </c>
      <c r="E42" s="461">
        <v>5</v>
      </c>
      <c r="F42" s="364">
        <v>3.3582964533707127E-5</v>
      </c>
      <c r="G42" s="461">
        <v>2</v>
      </c>
      <c r="H42" s="459">
        <v>1.3996776715430315E-6</v>
      </c>
      <c r="I42" s="461">
        <v>5</v>
      </c>
      <c r="J42" s="301"/>
    </row>
    <row r="43" spans="1:10">
      <c r="A43" s="442" t="s">
        <v>368</v>
      </c>
      <c r="B43" s="364">
        <v>1.9550921861082315E-3</v>
      </c>
      <c r="C43" s="302">
        <v>33</v>
      </c>
      <c r="D43" s="364">
        <v>1.7849494179245085E-4</v>
      </c>
      <c r="E43" s="461">
        <v>5</v>
      </c>
      <c r="F43" s="364">
        <v>5.0374452257528901E-5</v>
      </c>
      <c r="G43" s="461">
        <v>3</v>
      </c>
      <c r="H43" s="459">
        <v>1.3996776715430315E-6</v>
      </c>
      <c r="I43" s="461">
        <v>5</v>
      </c>
      <c r="J43" s="301"/>
    </row>
    <row r="44" spans="1:10">
      <c r="A44" s="442" t="s">
        <v>369</v>
      </c>
      <c r="B44" s="364">
        <v>5.9245218290016055E-4</v>
      </c>
      <c r="C44" s="302">
        <v>10</v>
      </c>
      <c r="D44" s="364">
        <v>7.1397975261788815E-5</v>
      </c>
      <c r="E44" s="461">
        <v>2</v>
      </c>
      <c r="F44" s="364">
        <v>3.3582964533707127E-5</v>
      </c>
      <c r="G44" s="461">
        <v>2</v>
      </c>
      <c r="H44" s="459">
        <v>2.5194199224642944E-6</v>
      </c>
      <c r="I44" s="461">
        <v>9</v>
      </c>
      <c r="J44" s="301"/>
    </row>
    <row r="45" spans="1:10">
      <c r="A45" s="372" t="s">
        <v>11</v>
      </c>
      <c r="B45" s="364">
        <v>1</v>
      </c>
      <c r="C45" s="464">
        <v>16879</v>
      </c>
      <c r="D45" s="371">
        <v>1</v>
      </c>
      <c r="E45" s="461">
        <v>28012</v>
      </c>
      <c r="F45" s="364">
        <v>1</v>
      </c>
      <c r="G45" s="461">
        <v>59554</v>
      </c>
      <c r="H45" s="339">
        <v>1</v>
      </c>
      <c r="I45" s="461">
        <v>3572251</v>
      </c>
    </row>
    <row r="47" spans="1:10" ht="86.5" customHeight="1">
      <c r="A47" s="507" t="s">
        <v>419</v>
      </c>
      <c r="B47" s="509"/>
      <c r="C47" s="509"/>
      <c r="D47" s="509"/>
      <c r="E47" s="509"/>
      <c r="F47" s="509"/>
      <c r="G47" s="509"/>
      <c r="H47" s="509"/>
    </row>
    <row r="48" spans="1:10" ht="78" customHeight="1">
      <c r="A48" s="494" t="s">
        <v>448</v>
      </c>
      <c r="B48" s="494"/>
      <c r="C48" s="494"/>
      <c r="D48" s="494"/>
      <c r="E48" s="494"/>
      <c r="F48" s="494"/>
      <c r="G48" s="494"/>
      <c r="H48" s="494"/>
    </row>
    <row r="49" spans="1:8" ht="67.5" customHeight="1">
      <c r="A49" s="494" t="s">
        <v>402</v>
      </c>
      <c r="B49" s="508"/>
      <c r="C49" s="508"/>
      <c r="D49" s="508"/>
      <c r="E49" s="508"/>
      <c r="F49" s="508"/>
      <c r="G49" s="508"/>
      <c r="H49" s="508"/>
    </row>
    <row r="50" spans="1:8">
      <c r="A50" s="293"/>
    </row>
  </sheetData>
  <mergeCells count="3">
    <mergeCell ref="A48:H48"/>
    <mergeCell ref="A47:H47"/>
    <mergeCell ref="A49:H49"/>
  </mergeCells>
  <pageMargins left="0.7" right="0.7" top="0.75" bottom="0.75" header="0.3" footer="0.3"/>
  <pageSetup fitToHeight="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0A0BC-3758-40DE-92D9-790A5EB3770B}">
  <sheetPr>
    <pageSetUpPr fitToPage="1"/>
  </sheetPr>
  <dimension ref="A1:H22"/>
  <sheetViews>
    <sheetView workbookViewId="0"/>
  </sheetViews>
  <sheetFormatPr defaultRowHeight="14.5"/>
  <cols>
    <col min="1" max="1" width="29.81640625" style="257" customWidth="1"/>
    <col min="2" max="4" width="12.6328125" style="257" customWidth="1"/>
    <col min="5" max="16384" width="8.7265625" style="257"/>
  </cols>
  <sheetData>
    <row r="1" spans="1:8" ht="16.5">
      <c r="A1" s="264" t="s">
        <v>501</v>
      </c>
    </row>
    <row r="2" spans="1:8">
      <c r="A2" s="414" t="s">
        <v>378</v>
      </c>
    </row>
    <row r="4" spans="1:8" ht="16.5">
      <c r="A4" s="256" t="s">
        <v>260</v>
      </c>
      <c r="B4" s="337" t="s">
        <v>3</v>
      </c>
      <c r="C4" s="337" t="s">
        <v>4</v>
      </c>
      <c r="D4" s="337" t="s">
        <v>5</v>
      </c>
      <c r="E4" s="259"/>
      <c r="F4" s="259"/>
    </row>
    <row r="5" spans="1:8">
      <c r="A5" s="264" t="s">
        <v>239</v>
      </c>
      <c r="B5" s="258">
        <v>819</v>
      </c>
      <c r="C5" s="258">
        <v>564</v>
      </c>
      <c r="D5" s="258">
        <v>17242</v>
      </c>
      <c r="E5" s="338"/>
      <c r="F5" s="338"/>
      <c r="G5" s="338"/>
    </row>
    <row r="6" spans="1:8">
      <c r="A6" s="264" t="s">
        <v>210</v>
      </c>
      <c r="B6" s="258">
        <v>452</v>
      </c>
      <c r="C6" s="258">
        <v>326</v>
      </c>
      <c r="D6" s="258">
        <v>213141</v>
      </c>
      <c r="E6" s="338"/>
      <c r="F6" s="338"/>
      <c r="G6" s="338"/>
    </row>
    <row r="7" spans="1:8">
      <c r="A7" s="264" t="s">
        <v>211</v>
      </c>
      <c r="B7" s="258">
        <v>4708</v>
      </c>
      <c r="C7" s="258">
        <v>2367</v>
      </c>
      <c r="D7" s="258">
        <v>260349</v>
      </c>
      <c r="E7" s="338"/>
      <c r="F7" s="338"/>
      <c r="G7" s="338"/>
    </row>
    <row r="8" spans="1:8">
      <c r="A8" s="264" t="s">
        <v>475</v>
      </c>
      <c r="B8" s="258">
        <v>7995</v>
      </c>
      <c r="C8" s="258">
        <v>5526</v>
      </c>
      <c r="D8" s="258">
        <v>381817</v>
      </c>
      <c r="E8" s="338"/>
      <c r="F8" s="338"/>
      <c r="G8" s="338"/>
    </row>
    <row r="9" spans="1:8" ht="16.5">
      <c r="A9" s="264" t="s">
        <v>257</v>
      </c>
      <c r="B9" s="258">
        <v>1406</v>
      </c>
      <c r="C9" s="258">
        <v>1590</v>
      </c>
      <c r="D9" s="258">
        <v>137045</v>
      </c>
      <c r="E9" s="338"/>
      <c r="F9" s="338"/>
      <c r="G9" s="338"/>
    </row>
    <row r="10" spans="1:8" ht="16.5">
      <c r="A10" s="264" t="s">
        <v>258</v>
      </c>
      <c r="B10" s="258">
        <v>2712</v>
      </c>
      <c r="C10" s="258">
        <v>4403</v>
      </c>
      <c r="D10" s="258">
        <v>398608</v>
      </c>
      <c r="E10" s="338"/>
      <c r="F10" s="338"/>
      <c r="G10" s="338"/>
    </row>
    <row r="11" spans="1:8" ht="16.5">
      <c r="A11" s="264" t="s">
        <v>259</v>
      </c>
      <c r="B11" s="258">
        <v>74</v>
      </c>
      <c r="C11" s="258">
        <v>48</v>
      </c>
      <c r="D11" s="258">
        <v>5578</v>
      </c>
      <c r="E11" s="338"/>
      <c r="F11" s="338"/>
      <c r="G11" s="338"/>
    </row>
    <row r="12" spans="1:8">
      <c r="A12" s="264" t="s">
        <v>240</v>
      </c>
      <c r="B12" s="258">
        <v>92</v>
      </c>
      <c r="C12" s="258">
        <v>72</v>
      </c>
      <c r="D12" s="258">
        <v>7363</v>
      </c>
      <c r="E12" s="338"/>
      <c r="F12" s="338"/>
      <c r="G12" s="338"/>
    </row>
    <row r="13" spans="1:8">
      <c r="A13" s="264" t="s">
        <v>476</v>
      </c>
      <c r="B13" s="258">
        <v>29771</v>
      </c>
      <c r="C13" s="258">
        <v>45651</v>
      </c>
      <c r="D13" s="258">
        <v>2317036</v>
      </c>
      <c r="E13" s="338"/>
      <c r="F13" s="338"/>
      <c r="G13" s="338"/>
    </row>
    <row r="14" spans="1:8">
      <c r="A14" s="260" t="s">
        <v>11</v>
      </c>
      <c r="B14" s="258">
        <v>48029</v>
      </c>
      <c r="C14" s="258">
        <v>60547</v>
      </c>
      <c r="D14" s="258">
        <v>3738179</v>
      </c>
      <c r="E14" s="338"/>
      <c r="F14" s="338"/>
      <c r="G14" s="338"/>
    </row>
    <row r="15" spans="1:8">
      <c r="A15" s="260"/>
      <c r="B15" s="258"/>
      <c r="C15" s="258"/>
      <c r="D15" s="258"/>
    </row>
    <row r="16" spans="1:8" customFormat="1" ht="53" customHeight="1">
      <c r="A16" s="494" t="s">
        <v>449</v>
      </c>
      <c r="B16" s="494"/>
      <c r="C16" s="494"/>
      <c r="D16" s="494"/>
      <c r="E16" s="494"/>
      <c r="F16" s="494"/>
      <c r="G16" s="494"/>
      <c r="H16" s="494"/>
    </row>
    <row r="17" spans="1:8" customFormat="1" ht="32" customHeight="1">
      <c r="A17" s="494" t="s">
        <v>255</v>
      </c>
      <c r="B17" s="494"/>
      <c r="C17" s="494"/>
      <c r="D17" s="494"/>
      <c r="E17" s="494"/>
      <c r="F17" s="494"/>
      <c r="G17" s="494"/>
      <c r="H17" s="494"/>
    </row>
    <row r="18" spans="1:8" customFormat="1" ht="33" customHeight="1">
      <c r="A18" s="494" t="s">
        <v>472</v>
      </c>
      <c r="B18" s="494"/>
      <c r="C18" s="494"/>
      <c r="D18" s="494"/>
      <c r="E18" s="494"/>
      <c r="F18" s="494"/>
      <c r="G18" s="494"/>
      <c r="H18" s="494"/>
    </row>
    <row r="19" spans="1:8" customFormat="1" ht="33" customHeight="1">
      <c r="A19" s="494" t="s">
        <v>473</v>
      </c>
      <c r="B19" s="494"/>
      <c r="C19" s="494"/>
      <c r="D19" s="494"/>
      <c r="E19" s="494"/>
      <c r="F19" s="494"/>
      <c r="G19" s="494"/>
      <c r="H19" s="494"/>
    </row>
    <row r="20" spans="1:8" customFormat="1" ht="33" customHeight="1">
      <c r="A20" s="494" t="s">
        <v>474</v>
      </c>
      <c r="B20" s="494"/>
      <c r="C20" s="494"/>
      <c r="D20" s="494"/>
      <c r="E20" s="494"/>
      <c r="F20" s="494"/>
      <c r="G20" s="494"/>
      <c r="H20" s="494"/>
    </row>
    <row r="21" spans="1:8" customFormat="1" ht="33" customHeight="1">
      <c r="A21" s="494" t="s">
        <v>256</v>
      </c>
      <c r="B21" s="494"/>
      <c r="C21" s="494"/>
      <c r="D21" s="494"/>
      <c r="E21" s="494"/>
      <c r="F21" s="494"/>
      <c r="G21" s="494"/>
      <c r="H21" s="494"/>
    </row>
    <row r="22" spans="1:8" customFormat="1" ht="33" customHeight="1">
      <c r="A22" s="494" t="s">
        <v>477</v>
      </c>
      <c r="B22" s="494"/>
      <c r="C22" s="494"/>
      <c r="D22" s="494"/>
      <c r="E22" s="494"/>
      <c r="F22" s="494"/>
      <c r="G22" s="494"/>
      <c r="H22" s="494"/>
    </row>
  </sheetData>
  <mergeCells count="7">
    <mergeCell ref="A22:H22"/>
    <mergeCell ref="A16:H16"/>
    <mergeCell ref="A17:H17"/>
    <mergeCell ref="A18:H18"/>
    <mergeCell ref="A19:H19"/>
    <mergeCell ref="A20:H20"/>
    <mergeCell ref="A21:H21"/>
  </mergeCells>
  <pageMargins left="0.7" right="0.7" top="0.75" bottom="0.75" header="0.3" footer="0.3"/>
  <pageSetup fitToHeight="0" orientation="landscape"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C5884-B3FE-442B-B6A2-111DA1B7C364}">
  <sheetPr>
    <pageSetUpPr fitToPage="1"/>
  </sheetPr>
  <dimension ref="A1:H15"/>
  <sheetViews>
    <sheetView workbookViewId="0"/>
  </sheetViews>
  <sheetFormatPr defaultRowHeight="14.5"/>
  <cols>
    <col min="1" max="1" width="13.453125" style="257" customWidth="1"/>
    <col min="2" max="4" width="12.6328125" style="257" customWidth="1"/>
    <col min="5" max="16384" width="8.7265625" style="257"/>
  </cols>
  <sheetData>
    <row r="1" spans="1:8" ht="16.5">
      <c r="A1" s="256" t="s">
        <v>502</v>
      </c>
    </row>
    <row r="2" spans="1:8">
      <c r="A2" s="414" t="s">
        <v>378</v>
      </c>
    </row>
    <row r="4" spans="1:8">
      <c r="A4" s="256" t="s">
        <v>214</v>
      </c>
      <c r="B4" s="337" t="s">
        <v>3</v>
      </c>
      <c r="C4" s="337" t="s">
        <v>4</v>
      </c>
      <c r="D4" s="337" t="s">
        <v>5</v>
      </c>
      <c r="E4" s="259"/>
      <c r="F4" s="259"/>
    </row>
    <row r="5" spans="1:8">
      <c r="A5" s="256" t="s">
        <v>215</v>
      </c>
      <c r="B5" s="258">
        <v>4785</v>
      </c>
      <c r="C5" s="258">
        <v>6000</v>
      </c>
      <c r="D5" s="258">
        <v>217501</v>
      </c>
    </row>
    <row r="6" spans="1:8">
      <c r="A6" s="256" t="s">
        <v>216</v>
      </c>
      <c r="B6" s="258">
        <v>11489</v>
      </c>
      <c r="C6" s="258">
        <v>16857</v>
      </c>
      <c r="D6" s="258">
        <v>1228869</v>
      </c>
    </row>
    <row r="7" spans="1:8">
      <c r="A7" s="256" t="s">
        <v>217</v>
      </c>
      <c r="B7" s="258">
        <v>9148</v>
      </c>
      <c r="C7" s="258">
        <v>11757</v>
      </c>
      <c r="D7" s="258">
        <v>993941</v>
      </c>
    </row>
    <row r="8" spans="1:8">
      <c r="A8" s="256" t="s">
        <v>218</v>
      </c>
      <c r="B8" s="258">
        <v>8067</v>
      </c>
      <c r="C8" s="258">
        <v>10083</v>
      </c>
      <c r="D8" s="258">
        <v>633627</v>
      </c>
    </row>
    <row r="9" spans="1:8">
      <c r="A9" s="256" t="s">
        <v>219</v>
      </c>
      <c r="B9" s="258">
        <v>8015</v>
      </c>
      <c r="C9" s="258">
        <v>8893</v>
      </c>
      <c r="D9" s="258">
        <v>406765</v>
      </c>
    </row>
    <row r="10" spans="1:8">
      <c r="A10" s="256" t="s">
        <v>220</v>
      </c>
      <c r="B10" s="258">
        <v>4971</v>
      </c>
      <c r="C10" s="258">
        <v>5434</v>
      </c>
      <c r="D10" s="258">
        <v>203651</v>
      </c>
    </row>
    <row r="11" spans="1:8">
      <c r="A11" s="256" t="s">
        <v>221</v>
      </c>
      <c r="B11" s="258">
        <v>1548</v>
      </c>
      <c r="C11" s="258">
        <v>1522</v>
      </c>
      <c r="D11" s="258">
        <v>52050</v>
      </c>
    </row>
    <row r="12" spans="1:8">
      <c r="A12" s="256" t="s">
        <v>222</v>
      </c>
      <c r="B12" s="258">
        <v>6</v>
      </c>
      <c r="C12" s="258">
        <v>1</v>
      </c>
      <c r="D12" s="258">
        <v>1775</v>
      </c>
    </row>
    <row r="13" spans="1:8">
      <c r="A13" s="260" t="s">
        <v>11</v>
      </c>
      <c r="B13" s="258">
        <v>48029</v>
      </c>
      <c r="C13" s="258">
        <v>60547</v>
      </c>
      <c r="D13" s="258">
        <v>3738179</v>
      </c>
    </row>
    <row r="14" spans="1:8">
      <c r="B14" s="258"/>
      <c r="C14" s="258"/>
      <c r="D14" s="258"/>
    </row>
    <row r="15" spans="1:8" customFormat="1" ht="67.5" customHeight="1">
      <c r="A15" s="494" t="s">
        <v>446</v>
      </c>
      <c r="B15" s="494"/>
      <c r="C15" s="494"/>
      <c r="D15" s="494"/>
      <c r="E15" s="494"/>
      <c r="F15" s="494"/>
      <c r="G15" s="494"/>
      <c r="H15" s="494"/>
    </row>
  </sheetData>
  <mergeCells count="1">
    <mergeCell ref="A15:H15"/>
  </mergeCells>
  <pageMargins left="0.7" right="0.7" top="0.75" bottom="0.75" header="0.3" footer="0.3"/>
  <pageSetup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6"/>
  <sheetViews>
    <sheetView workbookViewId="0"/>
  </sheetViews>
  <sheetFormatPr defaultRowHeight="14.5"/>
  <cols>
    <col min="1" max="1" width="19.54296875" customWidth="1"/>
    <col min="2" max="2" width="12.6328125" customWidth="1"/>
    <col min="3" max="3" width="14.453125" customWidth="1"/>
    <col min="4" max="4" width="12.6328125" customWidth="1"/>
    <col min="6" max="6" width="11.81640625" bestFit="1" customWidth="1"/>
  </cols>
  <sheetData>
    <row r="1" spans="1:9" ht="16.5">
      <c r="A1" s="317" t="s">
        <v>329</v>
      </c>
    </row>
    <row r="2" spans="1:9">
      <c r="A2" s="421" t="s">
        <v>378</v>
      </c>
    </row>
    <row r="4" spans="1:9">
      <c r="A4" s="83" t="s">
        <v>20</v>
      </c>
      <c r="B4" s="456" t="s">
        <v>3</v>
      </c>
      <c r="C4" s="457" t="s">
        <v>4</v>
      </c>
      <c r="D4" s="458" t="s">
        <v>5</v>
      </c>
      <c r="E4" s="81"/>
      <c r="F4" s="82"/>
    </row>
    <row r="5" spans="1:9">
      <c r="A5" s="84" t="s">
        <v>21</v>
      </c>
      <c r="B5" s="85">
        <v>48029</v>
      </c>
      <c r="C5" s="86">
        <v>60547</v>
      </c>
      <c r="D5" s="87">
        <v>3738179</v>
      </c>
      <c r="E5" s="286"/>
      <c r="F5" s="286"/>
      <c r="G5" s="286"/>
    </row>
    <row r="6" spans="1:9">
      <c r="A6" s="88" t="s">
        <v>22</v>
      </c>
      <c r="B6" s="89">
        <v>130</v>
      </c>
      <c r="C6" s="90">
        <v>1101</v>
      </c>
      <c r="D6" s="91">
        <v>65083</v>
      </c>
      <c r="E6" s="286"/>
      <c r="F6" s="286"/>
      <c r="G6" s="286"/>
    </row>
    <row r="7" spans="1:9">
      <c r="A7" s="92" t="s">
        <v>23</v>
      </c>
      <c r="B7" s="93">
        <v>1236</v>
      </c>
      <c r="C7" s="94">
        <v>16441</v>
      </c>
      <c r="D7" s="95">
        <v>1794764</v>
      </c>
      <c r="E7" s="286"/>
      <c r="F7" s="286"/>
      <c r="G7" s="286"/>
      <c r="H7" s="322"/>
      <c r="I7" s="322"/>
    </row>
    <row r="8" spans="1:9">
      <c r="A8" s="96" t="s">
        <v>24</v>
      </c>
      <c r="B8" s="97">
        <v>441</v>
      </c>
      <c r="C8" s="98">
        <v>11660</v>
      </c>
      <c r="D8" s="99">
        <v>1266838</v>
      </c>
      <c r="E8" s="286"/>
      <c r="F8" s="286"/>
      <c r="G8" s="286"/>
    </row>
    <row r="9" spans="1:9">
      <c r="A9" s="100" t="s">
        <v>25</v>
      </c>
      <c r="B9" s="101">
        <v>234</v>
      </c>
      <c r="C9" s="102">
        <v>1490</v>
      </c>
      <c r="D9" s="103">
        <v>70765</v>
      </c>
      <c r="E9" s="286"/>
      <c r="F9" s="286"/>
      <c r="G9" s="286"/>
    </row>
    <row r="10" spans="1:9">
      <c r="A10" s="107" t="s">
        <v>11</v>
      </c>
      <c r="B10" s="104">
        <v>50070</v>
      </c>
      <c r="C10" s="105">
        <v>91239</v>
      </c>
      <c r="D10" s="106">
        <v>6935629</v>
      </c>
    </row>
    <row r="12" spans="1:9" ht="52" customHeight="1">
      <c r="A12" s="494" t="s">
        <v>510</v>
      </c>
      <c r="B12" s="494"/>
      <c r="C12" s="494"/>
      <c r="D12" s="494"/>
      <c r="E12" s="494"/>
      <c r="F12" s="494"/>
      <c r="G12" s="494"/>
      <c r="H12" s="494"/>
    </row>
    <row r="16" spans="1:9">
      <c r="A16" s="293"/>
    </row>
  </sheetData>
  <mergeCells count="1">
    <mergeCell ref="A12:H12"/>
  </mergeCells>
  <pageMargins left="0.7" right="0.7" top="0.75" bottom="0.75" header="0.3" footer="0.3"/>
  <pageSetup fitToHeight="0" orientation="landscape"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A157D-CA96-4FD7-BB0F-7AE839CBE826}">
  <sheetPr>
    <pageSetUpPr fitToPage="1"/>
  </sheetPr>
  <dimension ref="A1:I13"/>
  <sheetViews>
    <sheetView workbookViewId="0"/>
  </sheetViews>
  <sheetFormatPr defaultRowHeight="14.5"/>
  <cols>
    <col min="1" max="1" width="34.7265625" style="257" customWidth="1"/>
    <col min="2" max="5" width="12.6328125" style="257" customWidth="1"/>
    <col min="6" max="7" width="8.7265625" style="257"/>
    <col min="8" max="8" width="9.36328125" style="257" bestFit="1" customWidth="1"/>
    <col min="9" max="16384" width="8.7265625" style="257"/>
  </cols>
  <sheetData>
    <row r="1" spans="1:9" ht="16.5">
      <c r="A1" s="256" t="s">
        <v>481</v>
      </c>
    </row>
    <row r="2" spans="1:9">
      <c r="A2" s="414" t="s">
        <v>378</v>
      </c>
    </row>
    <row r="4" spans="1:9" s="312" customFormat="1" ht="58">
      <c r="A4" s="337" t="s">
        <v>227</v>
      </c>
      <c r="B4" s="337" t="s">
        <v>3</v>
      </c>
      <c r="C4" s="337" t="s">
        <v>4</v>
      </c>
      <c r="D4" s="310" t="s">
        <v>267</v>
      </c>
      <c r="E4" s="337" t="s">
        <v>228</v>
      </c>
      <c r="F4" s="310"/>
    </row>
    <row r="5" spans="1:9">
      <c r="A5" s="256" t="s">
        <v>229</v>
      </c>
      <c r="B5" s="258">
        <v>12757</v>
      </c>
      <c r="C5" s="258">
        <v>60221</v>
      </c>
      <c r="D5" s="258">
        <v>0</v>
      </c>
      <c r="E5" s="257">
        <v>8</v>
      </c>
      <c r="F5" s="258"/>
      <c r="G5" s="436"/>
      <c r="H5" s="431"/>
      <c r="I5" s="338"/>
    </row>
    <row r="6" spans="1:9">
      <c r="A6" s="256" t="s">
        <v>230</v>
      </c>
      <c r="B6" s="258">
        <v>452</v>
      </c>
      <c r="C6" s="258">
        <v>263</v>
      </c>
      <c r="D6" s="258">
        <v>0</v>
      </c>
      <c r="E6" s="257">
        <v>0</v>
      </c>
      <c r="F6" s="258"/>
      <c r="I6" s="338"/>
    </row>
    <row r="7" spans="1:9">
      <c r="A7" s="256" t="s">
        <v>231</v>
      </c>
      <c r="B7" s="258">
        <v>23297</v>
      </c>
      <c r="C7" s="258">
        <v>26</v>
      </c>
      <c r="D7" s="258">
        <v>0</v>
      </c>
      <c r="E7" s="257">
        <v>0</v>
      </c>
      <c r="F7" s="258"/>
      <c r="G7" s="258"/>
      <c r="I7" s="338"/>
    </row>
    <row r="8" spans="1:9">
      <c r="A8" s="256" t="s">
        <v>232</v>
      </c>
      <c r="B8" s="258">
        <v>11509</v>
      </c>
      <c r="C8" s="258">
        <v>18</v>
      </c>
      <c r="D8" s="258">
        <v>0</v>
      </c>
      <c r="E8" s="257">
        <v>0</v>
      </c>
      <c r="F8" s="258"/>
      <c r="I8" s="338"/>
    </row>
    <row r="9" spans="1:9">
      <c r="A9" s="256" t="s">
        <v>269</v>
      </c>
      <c r="B9" s="258">
        <v>0</v>
      </c>
      <c r="C9" s="258">
        <v>0</v>
      </c>
      <c r="D9" s="258">
        <v>6002</v>
      </c>
      <c r="E9" s="257">
        <v>0</v>
      </c>
      <c r="F9" s="258"/>
      <c r="G9" s="258"/>
      <c r="I9" s="338"/>
    </row>
    <row r="10" spans="1:9">
      <c r="A10" s="256" t="s">
        <v>268</v>
      </c>
      <c r="B10" s="258">
        <v>14</v>
      </c>
      <c r="C10" s="258">
        <v>19</v>
      </c>
      <c r="D10" s="258">
        <v>0</v>
      </c>
      <c r="E10" s="257">
        <v>411</v>
      </c>
      <c r="F10" s="258"/>
      <c r="I10" s="338"/>
    </row>
    <row r="11" spans="1:9">
      <c r="A11" s="260" t="s">
        <v>11</v>
      </c>
      <c r="B11" s="258">
        <v>48029</v>
      </c>
      <c r="C11" s="258">
        <v>60547</v>
      </c>
      <c r="D11" s="258">
        <v>6002</v>
      </c>
      <c r="E11" s="257">
        <v>419</v>
      </c>
      <c r="F11" s="428"/>
    </row>
    <row r="12" spans="1:9">
      <c r="A12" s="475"/>
      <c r="B12" s="476"/>
      <c r="C12" s="476"/>
      <c r="D12" s="476"/>
      <c r="E12" s="474"/>
    </row>
    <row r="13" spans="1:9" customFormat="1" ht="67.5" customHeight="1">
      <c r="A13" s="494" t="s">
        <v>449</v>
      </c>
      <c r="B13" s="494"/>
      <c r="C13" s="494"/>
      <c r="D13" s="494"/>
      <c r="E13" s="494"/>
      <c r="F13" s="494"/>
      <c r="G13" s="494"/>
      <c r="H13" s="494"/>
    </row>
  </sheetData>
  <mergeCells count="1">
    <mergeCell ref="A13:H13"/>
  </mergeCells>
  <pageMargins left="0.7" right="0.7" top="0.75" bottom="0.75" header="0.3" footer="0.3"/>
  <pageSetup fitToHeight="0"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8B454-8C73-4A27-8235-80330E8ECE50}">
  <dimension ref="A1:H13"/>
  <sheetViews>
    <sheetView workbookViewId="0"/>
  </sheetViews>
  <sheetFormatPr defaultRowHeight="14.5"/>
  <cols>
    <col min="1" max="1" width="27.453125" style="257" customWidth="1"/>
    <col min="2" max="2" width="12.6328125" style="257" customWidth="1"/>
    <col min="3" max="3" width="14.453125" style="257" customWidth="1"/>
    <col min="4" max="4" width="12.6328125" style="257" customWidth="1"/>
    <col min="5" max="16384" width="8.7265625" style="257"/>
  </cols>
  <sheetData>
    <row r="1" spans="1:8" ht="16.5">
      <c r="A1" s="256" t="s">
        <v>480</v>
      </c>
    </row>
    <row r="2" spans="1:8">
      <c r="A2" s="414" t="s">
        <v>378</v>
      </c>
    </row>
    <row r="4" spans="1:8">
      <c r="A4" s="256" t="s">
        <v>237</v>
      </c>
      <c r="B4" s="337" t="s">
        <v>3</v>
      </c>
      <c r="C4" s="310" t="s">
        <v>4</v>
      </c>
      <c r="D4" s="337" t="s">
        <v>6</v>
      </c>
      <c r="E4" s="259"/>
      <c r="F4" s="259"/>
    </row>
    <row r="5" spans="1:8">
      <c r="A5" s="256" t="s">
        <v>18</v>
      </c>
      <c r="B5" s="258">
        <v>4310</v>
      </c>
      <c r="C5" s="258">
        <v>19381</v>
      </c>
      <c r="D5" s="436"/>
    </row>
    <row r="6" spans="1:8" ht="14" customHeight="1">
      <c r="A6" s="256" t="s">
        <v>17</v>
      </c>
      <c r="B6" s="258">
        <v>3090</v>
      </c>
      <c r="C6" s="258">
        <v>18312</v>
      </c>
      <c r="D6" s="436"/>
    </row>
    <row r="7" spans="1:8">
      <c r="A7" s="256" t="s">
        <v>16</v>
      </c>
      <c r="B7" s="258">
        <v>1972</v>
      </c>
      <c r="C7" s="258">
        <v>11537</v>
      </c>
      <c r="D7" s="436"/>
    </row>
    <row r="8" spans="1:8">
      <c r="A8" s="256" t="s">
        <v>15</v>
      </c>
      <c r="B8" s="258">
        <v>1520</v>
      </c>
      <c r="C8" s="258">
        <v>4041</v>
      </c>
      <c r="D8" s="436"/>
    </row>
    <row r="9" spans="1:8">
      <c r="A9" s="256" t="s">
        <v>14</v>
      </c>
      <c r="B9" s="258">
        <v>943</v>
      </c>
      <c r="C9" s="258">
        <v>1866</v>
      </c>
      <c r="D9" s="436"/>
    </row>
    <row r="10" spans="1:8">
      <c r="A10" s="256" t="s">
        <v>19</v>
      </c>
      <c r="B10" s="258">
        <v>922</v>
      </c>
      <c r="C10" s="258">
        <v>5084</v>
      </c>
      <c r="D10" s="436"/>
    </row>
    <row r="11" spans="1:8">
      <c r="A11" s="260" t="s">
        <v>11</v>
      </c>
      <c r="B11" s="258">
        <v>12757</v>
      </c>
      <c r="C11" s="258">
        <v>60221</v>
      </c>
      <c r="D11" s="436"/>
    </row>
    <row r="13" spans="1:8" customFormat="1" ht="67.5" customHeight="1">
      <c r="A13" s="494" t="s">
        <v>449</v>
      </c>
      <c r="B13" s="494"/>
      <c r="C13" s="494"/>
      <c r="D13" s="494"/>
      <c r="E13" s="494"/>
      <c r="F13" s="494"/>
      <c r="G13" s="494"/>
      <c r="H13" s="494"/>
    </row>
  </sheetData>
  <mergeCells count="1">
    <mergeCell ref="A13:H13"/>
  </mergeCells>
  <pageMargins left="0.7" right="0.7" top="0.75" bottom="0.75" header="0.3" footer="0.3"/>
  <pageSetup fitToHeight="0" orientation="landscape"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2406-A3C5-435D-83B6-E1ED0EF7A965}">
  <sheetPr>
    <pageSetUpPr fitToPage="1"/>
  </sheetPr>
  <dimension ref="A1:H15"/>
  <sheetViews>
    <sheetView workbookViewId="0"/>
  </sheetViews>
  <sheetFormatPr defaultRowHeight="14.5"/>
  <cols>
    <col min="1" max="1" width="17.36328125" style="257" customWidth="1"/>
    <col min="2" max="4" width="12.6328125" style="257" customWidth="1"/>
    <col min="5" max="16384" width="8.7265625" style="257"/>
  </cols>
  <sheetData>
    <row r="1" spans="1:8" ht="16.5">
      <c r="A1" s="256" t="s">
        <v>482</v>
      </c>
    </row>
    <row r="2" spans="1:8">
      <c r="A2" s="414" t="s">
        <v>378</v>
      </c>
    </row>
    <row r="4" spans="1:8">
      <c r="A4" s="256" t="s">
        <v>238</v>
      </c>
      <c r="B4" s="337" t="s">
        <v>3</v>
      </c>
      <c r="C4" s="337" t="s">
        <v>4</v>
      </c>
      <c r="D4" s="310"/>
      <c r="E4" s="259"/>
      <c r="F4" s="259"/>
    </row>
    <row r="5" spans="1:8">
      <c r="A5" s="256" t="s">
        <v>215</v>
      </c>
      <c r="B5" s="258">
        <v>746</v>
      </c>
      <c r="C5" s="258">
        <v>5985</v>
      </c>
      <c r="D5" s="436"/>
    </row>
    <row r="6" spans="1:8">
      <c r="A6" s="256" t="s">
        <v>216</v>
      </c>
      <c r="B6" s="258">
        <v>2433</v>
      </c>
      <c r="C6" s="258">
        <v>16814</v>
      </c>
      <c r="D6" s="436"/>
    </row>
    <row r="7" spans="1:8">
      <c r="A7" s="256" t="s">
        <v>217</v>
      </c>
      <c r="B7" s="258">
        <v>2437</v>
      </c>
      <c r="C7" s="258">
        <v>11723</v>
      </c>
      <c r="D7" s="436"/>
    </row>
    <row r="8" spans="1:8">
      <c r="A8" s="256" t="s">
        <v>218</v>
      </c>
      <c r="B8" s="258">
        <v>2613</v>
      </c>
      <c r="C8" s="258">
        <v>10040</v>
      </c>
      <c r="D8" s="436"/>
    </row>
    <row r="9" spans="1:8">
      <c r="A9" s="256" t="s">
        <v>219</v>
      </c>
      <c r="B9" s="258">
        <v>2658</v>
      </c>
      <c r="C9" s="258">
        <v>8803</v>
      </c>
      <c r="D9" s="436"/>
    </row>
    <row r="10" spans="1:8">
      <c r="A10" s="256" t="s">
        <v>220</v>
      </c>
      <c r="B10" s="258">
        <v>1484</v>
      </c>
      <c r="C10" s="258">
        <v>5359</v>
      </c>
      <c r="D10" s="436"/>
    </row>
    <row r="11" spans="1:8">
      <c r="A11" s="256" t="s">
        <v>221</v>
      </c>
      <c r="B11" s="258">
        <v>382</v>
      </c>
      <c r="C11" s="258">
        <v>1496</v>
      </c>
      <c r="D11" s="436"/>
    </row>
    <row r="12" spans="1:8">
      <c r="A12" s="256" t="s">
        <v>222</v>
      </c>
      <c r="B12" s="258">
        <v>4</v>
      </c>
      <c r="C12" s="258">
        <v>1</v>
      </c>
      <c r="D12" s="436"/>
    </row>
    <row r="13" spans="1:8">
      <c r="A13" s="260" t="s">
        <v>11</v>
      </c>
      <c r="B13" s="258">
        <v>12757</v>
      </c>
      <c r="C13" s="258">
        <v>60221</v>
      </c>
    </row>
    <row r="14" spans="1:8">
      <c r="A14" s="259"/>
    </row>
    <row r="15" spans="1:8" customFormat="1" ht="67.5" customHeight="1">
      <c r="A15" s="494" t="s">
        <v>446</v>
      </c>
      <c r="B15" s="494"/>
      <c r="C15" s="494"/>
      <c r="D15" s="494"/>
      <c r="E15" s="494"/>
      <c r="F15" s="494"/>
      <c r="G15" s="494"/>
      <c r="H15" s="494"/>
    </row>
  </sheetData>
  <mergeCells count="1">
    <mergeCell ref="A15:H15"/>
  </mergeCells>
  <pageMargins left="0.7" right="0.7" top="0.75" bottom="0.75" header="0.3" footer="0.3"/>
  <pageSetup fitToHeight="0"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6CFE7-74BF-486A-BD97-C036F017E884}">
  <sheetPr>
    <pageSetUpPr fitToPage="1"/>
  </sheetPr>
  <dimension ref="A1:H17"/>
  <sheetViews>
    <sheetView workbookViewId="0"/>
  </sheetViews>
  <sheetFormatPr defaultRowHeight="14.5"/>
  <cols>
    <col min="1" max="1" width="30.36328125" style="257" customWidth="1"/>
    <col min="2" max="8" width="12.6328125" style="257" customWidth="1"/>
    <col min="9" max="16384" width="8.7265625" style="257"/>
  </cols>
  <sheetData>
    <row r="1" spans="1:8" ht="16.5">
      <c r="A1" s="262" t="s">
        <v>483</v>
      </c>
    </row>
    <row r="2" spans="1:8">
      <c r="A2" s="413" t="s">
        <v>378</v>
      </c>
    </row>
    <row r="3" spans="1:8">
      <c r="A3" s="259"/>
      <c r="B3" s="259"/>
      <c r="C3" s="259"/>
      <c r="D3" s="259"/>
      <c r="E3" s="259"/>
      <c r="F3" s="259"/>
      <c r="H3" s="259"/>
    </row>
    <row r="4" spans="1:8" s="312" customFormat="1">
      <c r="A4" s="358" t="s">
        <v>276</v>
      </c>
      <c r="B4" s="358" t="s">
        <v>3</v>
      </c>
      <c r="C4" s="358" t="s">
        <v>4</v>
      </c>
      <c r="D4" s="311"/>
      <c r="E4" s="311"/>
      <c r="F4" s="311"/>
      <c r="G4" s="311"/>
      <c r="H4" s="311"/>
    </row>
    <row r="5" spans="1:8">
      <c r="A5" s="313" t="s">
        <v>239</v>
      </c>
      <c r="B5" s="359">
        <v>186</v>
      </c>
      <c r="C5" s="359">
        <v>562</v>
      </c>
      <c r="D5" s="438"/>
      <c r="E5" s="308"/>
      <c r="F5" s="308"/>
      <c r="G5" s="308"/>
      <c r="H5" s="308"/>
    </row>
    <row r="6" spans="1:8">
      <c r="A6" s="313" t="s">
        <v>210</v>
      </c>
      <c r="B6" s="359">
        <v>46</v>
      </c>
      <c r="C6" s="359">
        <v>322</v>
      </c>
      <c r="D6" s="438"/>
      <c r="E6" s="309"/>
      <c r="F6" s="309"/>
      <c r="G6" s="308"/>
      <c r="H6" s="308"/>
    </row>
    <row r="7" spans="1:8">
      <c r="A7" s="313" t="s">
        <v>211</v>
      </c>
      <c r="B7" s="359">
        <v>1559</v>
      </c>
      <c r="C7" s="359">
        <v>2361</v>
      </c>
      <c r="D7" s="438"/>
      <c r="E7" s="308"/>
      <c r="F7" s="308"/>
      <c r="G7" s="308"/>
      <c r="H7" s="308"/>
    </row>
    <row r="8" spans="1:8">
      <c r="A8" s="313" t="s">
        <v>478</v>
      </c>
      <c r="B8" s="359">
        <v>1770</v>
      </c>
      <c r="C8" s="359">
        <v>5510</v>
      </c>
      <c r="D8" s="438"/>
      <c r="E8" s="308"/>
      <c r="F8" s="308"/>
      <c r="G8" s="308"/>
      <c r="H8" s="308"/>
    </row>
    <row r="9" spans="1:8">
      <c r="A9" s="313" t="s">
        <v>212</v>
      </c>
      <c r="B9" s="359">
        <v>292</v>
      </c>
      <c r="C9" s="359">
        <v>1582</v>
      </c>
      <c r="D9" s="438"/>
      <c r="E9" s="308"/>
      <c r="F9" s="308"/>
      <c r="G9" s="308"/>
      <c r="H9" s="308"/>
    </row>
    <row r="10" spans="1:8">
      <c r="A10" s="313" t="s">
        <v>213</v>
      </c>
      <c r="B10" s="359">
        <v>758</v>
      </c>
      <c r="C10" s="359">
        <v>4383</v>
      </c>
      <c r="D10" s="438"/>
      <c r="E10" s="308"/>
      <c r="F10" s="308"/>
      <c r="G10" s="308"/>
      <c r="H10" s="308"/>
    </row>
    <row r="11" spans="1:8">
      <c r="A11" s="313" t="s">
        <v>277</v>
      </c>
      <c r="B11" s="359">
        <v>12</v>
      </c>
      <c r="C11" s="359">
        <v>47</v>
      </c>
      <c r="D11" s="438"/>
      <c r="E11" s="308"/>
      <c r="F11" s="308"/>
      <c r="G11" s="308"/>
      <c r="H11" s="308"/>
    </row>
    <row r="12" spans="1:8">
      <c r="A12" s="360" t="s">
        <v>240</v>
      </c>
      <c r="B12" s="359">
        <v>11</v>
      </c>
      <c r="C12" s="361">
        <v>72</v>
      </c>
      <c r="D12" s="438"/>
      <c r="E12" s="308"/>
      <c r="F12" s="308"/>
      <c r="G12" s="308"/>
      <c r="H12" s="308"/>
    </row>
    <row r="13" spans="1:8">
      <c r="A13" s="360" t="s">
        <v>479</v>
      </c>
      <c r="B13" s="359">
        <v>8123</v>
      </c>
      <c r="C13" s="359">
        <v>45382</v>
      </c>
      <c r="D13" s="438"/>
      <c r="E13" s="263"/>
      <c r="F13" s="263"/>
      <c r="G13" s="263"/>
    </row>
    <row r="14" spans="1:8">
      <c r="A14" s="362" t="s">
        <v>11</v>
      </c>
      <c r="B14" s="359">
        <v>12757</v>
      </c>
      <c r="C14" s="359">
        <v>60221</v>
      </c>
    </row>
    <row r="15" spans="1:8">
      <c r="A15" s="362"/>
      <c r="B15" s="359"/>
      <c r="C15" s="359"/>
    </row>
    <row r="16" spans="1:8" customFormat="1" ht="67.5" customHeight="1">
      <c r="A16" s="494" t="s">
        <v>446</v>
      </c>
      <c r="B16" s="494"/>
      <c r="C16" s="494"/>
      <c r="D16" s="494"/>
      <c r="E16" s="494"/>
      <c r="F16" s="494"/>
      <c r="G16" s="494"/>
      <c r="H16" s="494"/>
    </row>
    <row r="17" spans="1:8" customFormat="1" ht="67.5" customHeight="1">
      <c r="A17" s="430"/>
      <c r="B17" s="430"/>
      <c r="C17" s="430"/>
      <c r="D17" s="430"/>
      <c r="E17" s="430"/>
      <c r="F17" s="430"/>
      <c r="G17" s="430"/>
      <c r="H17" s="430"/>
    </row>
  </sheetData>
  <mergeCells count="1">
    <mergeCell ref="A16:H16"/>
  </mergeCells>
  <pageMargins left="0.7" right="0.7" top="0.75" bottom="0.75" header="0.3" footer="0.3"/>
  <pageSetup fitToHeight="0"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9FAD-8DF7-4BDD-A458-534DF487D5F9}">
  <dimension ref="A1:H53"/>
  <sheetViews>
    <sheetView workbookViewId="0"/>
  </sheetViews>
  <sheetFormatPr defaultRowHeight="14.5"/>
  <cols>
    <col min="1" max="1" width="17.6328125" style="307" customWidth="1"/>
    <col min="2" max="2" width="12.6328125" style="303" customWidth="1"/>
    <col min="3" max="3" width="12.6328125" style="377" customWidth="1"/>
    <col min="4" max="4" width="12.6328125" style="303" customWidth="1"/>
    <col min="5" max="5" width="12.6328125" style="304" customWidth="1"/>
    <col min="6" max="6" width="8.81640625" style="378" customWidth="1"/>
    <col min="7" max="7" width="8.81640625" style="304" customWidth="1"/>
    <col min="8" max="8" width="8.7265625" style="304"/>
    <col min="9" max="9" width="9.08984375" style="304" bestFit="1" customWidth="1"/>
    <col min="10" max="16384" width="8.7265625" style="304"/>
  </cols>
  <sheetData>
    <row r="1" spans="1:7" ht="16.5">
      <c r="A1" s="385" t="s">
        <v>488</v>
      </c>
      <c r="B1" s="384"/>
      <c r="C1" s="384"/>
      <c r="D1" s="384"/>
      <c r="E1" s="384"/>
      <c r="F1" s="384"/>
      <c r="G1" s="384"/>
    </row>
    <row r="2" spans="1:7">
      <c r="A2" s="412" t="s">
        <v>27</v>
      </c>
    </row>
    <row r="4" spans="1:7" ht="72.5">
      <c r="A4" s="306" t="s">
        <v>401</v>
      </c>
      <c r="B4" s="379" t="s">
        <v>250</v>
      </c>
      <c r="C4" s="376" t="s">
        <v>251</v>
      </c>
      <c r="D4" s="379" t="s">
        <v>249</v>
      </c>
      <c r="E4" s="373" t="s">
        <v>252</v>
      </c>
      <c r="F4" s="304"/>
    </row>
    <row r="5" spans="1:7">
      <c r="A5" s="411" t="s">
        <v>314</v>
      </c>
      <c r="B5" s="380" t="s">
        <v>248</v>
      </c>
      <c r="C5" s="381" t="s">
        <v>248</v>
      </c>
      <c r="D5" s="380" t="s">
        <v>248</v>
      </c>
      <c r="E5" s="380" t="s">
        <v>248</v>
      </c>
      <c r="F5" s="304"/>
    </row>
    <row r="6" spans="1:7">
      <c r="A6" s="411" t="s">
        <v>315</v>
      </c>
      <c r="B6" s="380" t="s">
        <v>248</v>
      </c>
      <c r="C6" s="381" t="s">
        <v>248</v>
      </c>
      <c r="D6" s="380" t="s">
        <v>248</v>
      </c>
      <c r="E6" s="380" t="s">
        <v>248</v>
      </c>
      <c r="F6" s="304"/>
    </row>
    <row r="7" spans="1:7">
      <c r="A7" s="411" t="s">
        <v>316</v>
      </c>
      <c r="B7" s="380" t="s">
        <v>248</v>
      </c>
      <c r="C7" s="381" t="s">
        <v>248</v>
      </c>
      <c r="D7" s="380" t="s">
        <v>248</v>
      </c>
      <c r="E7" s="380" t="s">
        <v>248</v>
      </c>
      <c r="F7" s="304"/>
    </row>
    <row r="8" spans="1:7">
      <c r="A8" s="411" t="s">
        <v>317</v>
      </c>
      <c r="B8" s="380" t="s">
        <v>248</v>
      </c>
      <c r="C8" s="381" t="s">
        <v>248</v>
      </c>
      <c r="D8" s="366">
        <v>2.3074490949511528E-2</v>
      </c>
      <c r="E8" s="304">
        <v>438</v>
      </c>
      <c r="F8" s="433"/>
    </row>
    <row r="9" spans="1:7">
      <c r="A9" s="411" t="s">
        <v>308</v>
      </c>
      <c r="B9" s="380" t="s">
        <v>248</v>
      </c>
      <c r="C9" s="381" t="s">
        <v>248</v>
      </c>
      <c r="D9" s="366">
        <v>5.4578021168708801E-2</v>
      </c>
      <c r="E9" s="304">
        <v>1036</v>
      </c>
      <c r="F9" s="433"/>
    </row>
    <row r="10" spans="1:7">
      <c r="A10" s="411" t="s">
        <v>309</v>
      </c>
      <c r="B10" s="380" t="s">
        <v>248</v>
      </c>
      <c r="C10" s="381" t="s">
        <v>248</v>
      </c>
      <c r="D10" s="366">
        <v>0.10815510153770447</v>
      </c>
      <c r="E10" s="304">
        <v>2053</v>
      </c>
      <c r="F10" s="433"/>
    </row>
    <row r="11" spans="1:7">
      <c r="A11" s="411" t="s">
        <v>310</v>
      </c>
      <c r="B11" s="380" t="s">
        <v>248</v>
      </c>
      <c r="C11" s="381" t="s">
        <v>248</v>
      </c>
      <c r="D11" s="366">
        <v>0.13660310208797455</v>
      </c>
      <c r="E11" s="304">
        <v>2593</v>
      </c>
      <c r="F11" s="433"/>
    </row>
    <row r="12" spans="1:7">
      <c r="A12" s="411" t="s">
        <v>311</v>
      </c>
      <c r="B12" s="380" t="s">
        <v>248</v>
      </c>
      <c r="C12" s="381" t="s">
        <v>248</v>
      </c>
      <c r="D12" s="366">
        <v>0.13259930908679962</v>
      </c>
      <c r="E12" s="304">
        <v>2517</v>
      </c>
      <c r="F12" s="433"/>
    </row>
    <row r="13" spans="1:7">
      <c r="A13" s="411" t="s">
        <v>312</v>
      </c>
      <c r="B13" s="380" t="s">
        <v>248</v>
      </c>
      <c r="C13" s="381" t="s">
        <v>248</v>
      </c>
      <c r="D13" s="366">
        <v>0.12100937962532043</v>
      </c>
      <c r="E13" s="304">
        <v>2297</v>
      </c>
      <c r="F13" s="433"/>
    </row>
    <row r="14" spans="1:7">
      <c r="A14" s="411" t="s">
        <v>313</v>
      </c>
      <c r="B14" s="366">
        <v>1.1481976136565208E-2</v>
      </c>
      <c r="C14" s="382">
        <v>43</v>
      </c>
      <c r="D14" s="366">
        <v>0.11015699058771133</v>
      </c>
      <c r="E14" s="304">
        <v>2091</v>
      </c>
      <c r="F14" s="433"/>
    </row>
    <row r="15" spans="1:7">
      <c r="A15" s="411" t="s">
        <v>278</v>
      </c>
      <c r="B15" s="366">
        <v>1.0413885116577148E-2</v>
      </c>
      <c r="C15" s="382">
        <v>39</v>
      </c>
      <c r="D15" s="366">
        <v>7.7810555696487427E-2</v>
      </c>
      <c r="E15" s="304">
        <v>1477</v>
      </c>
      <c r="F15" s="433"/>
    </row>
    <row r="16" spans="1:7">
      <c r="A16" s="411" t="s">
        <v>279</v>
      </c>
      <c r="B16" s="366">
        <v>1.8958611413836479E-2</v>
      </c>
      <c r="C16" s="382">
        <v>71</v>
      </c>
      <c r="D16" s="366">
        <v>5.5315561592578888E-2</v>
      </c>
      <c r="E16" s="304">
        <v>1050</v>
      </c>
      <c r="F16" s="433"/>
    </row>
    <row r="17" spans="1:6">
      <c r="A17" s="411" t="s">
        <v>280</v>
      </c>
      <c r="B17" s="366">
        <v>3.8718290627002716E-2</v>
      </c>
      <c r="C17" s="382">
        <v>145</v>
      </c>
      <c r="D17" s="366">
        <v>4.3514911085367203E-2</v>
      </c>
      <c r="E17" s="304">
        <v>826</v>
      </c>
      <c r="F17" s="433"/>
    </row>
    <row r="18" spans="1:6">
      <c r="A18" s="411" t="s">
        <v>281</v>
      </c>
      <c r="B18" s="366">
        <v>4.6995993703603745E-2</v>
      </c>
      <c r="C18" s="382">
        <v>176</v>
      </c>
      <c r="D18" s="366">
        <v>3.3347383141517639E-2</v>
      </c>
      <c r="E18" s="304">
        <v>633</v>
      </c>
      <c r="F18" s="433"/>
    </row>
    <row r="19" spans="1:6">
      <c r="A19" s="411" t="s">
        <v>282</v>
      </c>
      <c r="B19" s="366">
        <v>8.43791663646698E-2</v>
      </c>
      <c r="C19" s="382">
        <v>316</v>
      </c>
      <c r="D19" s="366">
        <v>2.3601304739713669E-2</v>
      </c>
      <c r="E19" s="304">
        <v>448</v>
      </c>
      <c r="F19" s="433"/>
    </row>
    <row r="20" spans="1:6">
      <c r="A20" s="411" t="s">
        <v>283</v>
      </c>
      <c r="B20" s="366">
        <v>0.1113484650850296</v>
      </c>
      <c r="C20" s="382">
        <v>417</v>
      </c>
      <c r="D20" s="366">
        <v>1.7332209274172783E-2</v>
      </c>
      <c r="E20" s="304">
        <v>329</v>
      </c>
      <c r="F20" s="433"/>
    </row>
    <row r="21" spans="1:6">
      <c r="A21" s="411" t="s">
        <v>284</v>
      </c>
      <c r="B21" s="366">
        <v>0.11161548644304276</v>
      </c>
      <c r="C21" s="382">
        <v>418</v>
      </c>
      <c r="D21" s="366">
        <v>1.1642608791589737E-2</v>
      </c>
      <c r="E21" s="304">
        <v>221</v>
      </c>
      <c r="F21" s="433"/>
    </row>
    <row r="22" spans="1:6">
      <c r="A22" s="411" t="s">
        <v>285</v>
      </c>
      <c r="B22" s="366">
        <v>0.12096128612756729</v>
      </c>
      <c r="C22" s="382">
        <v>453</v>
      </c>
      <c r="D22" s="380" t="s">
        <v>248</v>
      </c>
      <c r="E22" s="380" t="s">
        <v>248</v>
      </c>
      <c r="F22" s="304"/>
    </row>
    <row r="23" spans="1:6">
      <c r="A23" s="411" t="s">
        <v>286</v>
      </c>
      <c r="B23" s="366">
        <v>9.6128165721893311E-2</v>
      </c>
      <c r="C23" s="382">
        <v>360</v>
      </c>
      <c r="D23" s="380" t="s">
        <v>248</v>
      </c>
      <c r="E23" s="380" t="s">
        <v>248</v>
      </c>
      <c r="F23" s="304"/>
    </row>
    <row r="24" spans="1:6">
      <c r="A24" s="411" t="s">
        <v>287</v>
      </c>
      <c r="B24" s="366">
        <v>7.9572767019271851E-2</v>
      </c>
      <c r="C24" s="382">
        <v>298</v>
      </c>
      <c r="D24" s="380" t="s">
        <v>248</v>
      </c>
      <c r="E24" s="380" t="s">
        <v>248</v>
      </c>
      <c r="F24" s="304"/>
    </row>
    <row r="25" spans="1:6">
      <c r="A25" s="411" t="s">
        <v>288</v>
      </c>
      <c r="B25" s="366">
        <v>7.0493996143341064E-2</v>
      </c>
      <c r="C25" s="382">
        <v>264</v>
      </c>
      <c r="D25" s="380" t="s">
        <v>248</v>
      </c>
      <c r="E25" s="380" t="s">
        <v>248</v>
      </c>
      <c r="F25" s="304"/>
    </row>
    <row r="26" spans="1:6">
      <c r="A26" s="411" t="s">
        <v>289</v>
      </c>
      <c r="B26" s="366">
        <v>4.6995993703603745E-2</v>
      </c>
      <c r="C26" s="382">
        <v>176</v>
      </c>
      <c r="D26" s="380" t="s">
        <v>248</v>
      </c>
      <c r="E26" s="380" t="s">
        <v>248</v>
      </c>
      <c r="F26" s="304"/>
    </row>
    <row r="27" spans="1:6">
      <c r="A27" s="411" t="s">
        <v>290</v>
      </c>
      <c r="B27" s="366">
        <v>3.7650201469659805E-2</v>
      </c>
      <c r="C27" s="382">
        <v>141</v>
      </c>
      <c r="D27" s="380" t="s">
        <v>248</v>
      </c>
      <c r="E27" s="380" t="s">
        <v>248</v>
      </c>
      <c r="F27" s="304"/>
    </row>
    <row r="28" spans="1:6">
      <c r="A28" s="411" t="s">
        <v>291</v>
      </c>
      <c r="B28" s="366">
        <v>2.0560748875141144E-2</v>
      </c>
      <c r="C28" s="382">
        <v>77</v>
      </c>
      <c r="D28" s="380" t="s">
        <v>248</v>
      </c>
      <c r="E28" s="380" t="s">
        <v>248</v>
      </c>
      <c r="F28" s="304"/>
    </row>
    <row r="29" spans="1:6">
      <c r="A29" s="411" t="s">
        <v>292</v>
      </c>
      <c r="B29" s="366">
        <v>1.2550067156553268E-2</v>
      </c>
      <c r="C29" s="382">
        <v>47</v>
      </c>
      <c r="D29" s="380" t="s">
        <v>248</v>
      </c>
      <c r="E29" s="380" t="s">
        <v>248</v>
      </c>
      <c r="F29" s="304"/>
    </row>
    <row r="30" spans="1:6">
      <c r="A30" s="411" t="s">
        <v>293</v>
      </c>
      <c r="B30" s="366">
        <v>1.0680908337235451E-2</v>
      </c>
      <c r="C30" s="382">
        <v>40</v>
      </c>
      <c r="D30" s="380" t="s">
        <v>248</v>
      </c>
      <c r="E30" s="380" t="s">
        <v>248</v>
      </c>
      <c r="F30" s="304"/>
    </row>
    <row r="31" spans="1:6">
      <c r="A31" s="411" t="s">
        <v>294</v>
      </c>
      <c r="B31" s="380" t="s">
        <v>248</v>
      </c>
      <c r="C31" s="380" t="s">
        <v>248</v>
      </c>
      <c r="D31" s="380" t="s">
        <v>248</v>
      </c>
      <c r="E31" s="380" t="s">
        <v>248</v>
      </c>
      <c r="F31" s="304"/>
    </row>
    <row r="32" spans="1:6">
      <c r="A32" s="411" t="s">
        <v>295</v>
      </c>
      <c r="B32" s="380" t="s">
        <v>248</v>
      </c>
      <c r="C32" s="380" t="s">
        <v>248</v>
      </c>
      <c r="D32" s="380" t="s">
        <v>248</v>
      </c>
      <c r="E32" s="380" t="s">
        <v>248</v>
      </c>
      <c r="F32" s="304"/>
    </row>
    <row r="33" spans="1:8">
      <c r="A33" s="411" t="s">
        <v>296</v>
      </c>
      <c r="B33" s="380" t="s">
        <v>248</v>
      </c>
      <c r="C33" s="380" t="s">
        <v>248</v>
      </c>
      <c r="D33" s="380" t="s">
        <v>248</v>
      </c>
      <c r="E33" s="380" t="s">
        <v>248</v>
      </c>
      <c r="F33" s="304"/>
    </row>
    <row r="34" spans="1:8">
      <c r="A34" s="411" t="s">
        <v>297</v>
      </c>
      <c r="B34" s="380" t="s">
        <v>248</v>
      </c>
      <c r="C34" s="380" t="s">
        <v>248</v>
      </c>
      <c r="D34" s="380" t="s">
        <v>248</v>
      </c>
      <c r="E34" s="380" t="s">
        <v>248</v>
      </c>
      <c r="F34" s="304"/>
    </row>
    <row r="35" spans="1:8">
      <c r="A35" s="411" t="s">
        <v>298</v>
      </c>
      <c r="B35" s="380" t="s">
        <v>248</v>
      </c>
      <c r="C35" s="380" t="s">
        <v>248</v>
      </c>
      <c r="D35" s="380" t="s">
        <v>248</v>
      </c>
      <c r="E35" s="380" t="s">
        <v>248</v>
      </c>
      <c r="F35" s="304"/>
    </row>
    <row r="36" spans="1:8">
      <c r="A36" s="411" t="s">
        <v>299</v>
      </c>
      <c r="B36" s="380" t="s">
        <v>248</v>
      </c>
      <c r="C36" s="380" t="s">
        <v>248</v>
      </c>
      <c r="D36" s="380" t="s">
        <v>248</v>
      </c>
      <c r="E36" s="380" t="s">
        <v>248</v>
      </c>
      <c r="F36" s="304"/>
    </row>
    <row r="37" spans="1:8">
      <c r="A37" s="411" t="s">
        <v>300</v>
      </c>
      <c r="B37" s="380" t="s">
        <v>248</v>
      </c>
      <c r="C37" s="380" t="s">
        <v>248</v>
      </c>
      <c r="D37" s="380" t="s">
        <v>248</v>
      </c>
      <c r="E37" s="380" t="s">
        <v>248</v>
      </c>
      <c r="F37" s="304"/>
    </row>
    <row r="38" spans="1:8">
      <c r="A38" s="411" t="s">
        <v>301</v>
      </c>
      <c r="B38" s="380" t="s">
        <v>248</v>
      </c>
      <c r="C38" s="380" t="s">
        <v>248</v>
      </c>
      <c r="D38" s="380" t="s">
        <v>248</v>
      </c>
      <c r="E38" s="380" t="s">
        <v>248</v>
      </c>
      <c r="F38" s="304"/>
    </row>
    <row r="39" spans="1:8">
      <c r="A39" s="411" t="s">
        <v>302</v>
      </c>
      <c r="B39" s="380" t="s">
        <v>248</v>
      </c>
      <c r="C39" s="380" t="s">
        <v>248</v>
      </c>
      <c r="D39" s="380" t="s">
        <v>248</v>
      </c>
      <c r="E39" s="380" t="s">
        <v>248</v>
      </c>
      <c r="F39" s="304"/>
    </row>
    <row r="40" spans="1:8">
      <c r="A40" s="411" t="s">
        <v>303</v>
      </c>
      <c r="B40" s="380" t="s">
        <v>248</v>
      </c>
      <c r="C40" s="380" t="s">
        <v>248</v>
      </c>
      <c r="D40" s="380" t="s">
        <v>248</v>
      </c>
      <c r="E40" s="380" t="s">
        <v>248</v>
      </c>
      <c r="F40" s="304"/>
    </row>
    <row r="41" spans="1:8">
      <c r="A41" s="411" t="s">
        <v>304</v>
      </c>
      <c r="B41" s="380" t="s">
        <v>248</v>
      </c>
      <c r="C41" s="380" t="s">
        <v>248</v>
      </c>
      <c r="D41" s="380" t="s">
        <v>248</v>
      </c>
      <c r="E41" s="380" t="s">
        <v>248</v>
      </c>
      <c r="F41" s="304"/>
    </row>
    <row r="42" spans="1:8">
      <c r="A42" s="411" t="s">
        <v>305</v>
      </c>
      <c r="B42" s="380" t="s">
        <v>248</v>
      </c>
      <c r="C42" s="380" t="s">
        <v>248</v>
      </c>
      <c r="D42" s="380" t="s">
        <v>248</v>
      </c>
      <c r="E42" s="380" t="s">
        <v>248</v>
      </c>
      <c r="F42" s="304"/>
    </row>
    <row r="43" spans="1:8">
      <c r="A43" s="439" t="s">
        <v>11</v>
      </c>
      <c r="B43" s="380">
        <v>1</v>
      </c>
      <c r="C43" s="383">
        <v>3745</v>
      </c>
      <c r="D43" s="366">
        <v>1</v>
      </c>
      <c r="E43" s="365">
        <v>18982</v>
      </c>
      <c r="F43" s="304"/>
    </row>
    <row r="44" spans="1:8">
      <c r="A44" s="306"/>
      <c r="D44" s="380"/>
      <c r="E44" s="380"/>
    </row>
    <row r="45" spans="1:8" ht="30.5" customHeight="1">
      <c r="A45" s="494" t="s">
        <v>333</v>
      </c>
      <c r="B45" s="494"/>
      <c r="C45" s="494"/>
      <c r="D45" s="494"/>
      <c r="E45" s="494"/>
      <c r="F45" s="494"/>
      <c r="G45" s="494"/>
      <c r="H45" s="494"/>
    </row>
    <row r="46" spans="1:8" ht="78" customHeight="1">
      <c r="A46" s="494" t="s">
        <v>450</v>
      </c>
      <c r="B46" s="494"/>
      <c r="C46" s="494"/>
      <c r="D46" s="494"/>
      <c r="E46" s="494"/>
      <c r="F46" s="494"/>
      <c r="G46" s="494"/>
      <c r="H46" s="494"/>
    </row>
    <row r="47" spans="1:8" ht="67.5" customHeight="1">
      <c r="A47" s="494" t="s">
        <v>415</v>
      </c>
      <c r="B47" s="508"/>
      <c r="C47" s="508"/>
      <c r="D47" s="508"/>
      <c r="E47" s="508"/>
      <c r="F47" s="508"/>
      <c r="G47" s="508"/>
      <c r="H47" s="508"/>
    </row>
    <row r="48" spans="1:8">
      <c r="A48" s="306"/>
    </row>
    <row r="49" spans="1:1">
      <c r="A49" s="306"/>
    </row>
    <row r="50" spans="1:1">
      <c r="A50" s="306"/>
    </row>
    <row r="51" spans="1:1">
      <c r="A51" s="306"/>
    </row>
    <row r="52" spans="1:1">
      <c r="A52" s="306"/>
    </row>
    <row r="53" spans="1:1">
      <c r="A53" s="306"/>
    </row>
  </sheetData>
  <mergeCells count="3">
    <mergeCell ref="A47:H47"/>
    <mergeCell ref="A45:H45"/>
    <mergeCell ref="A46:H46"/>
  </mergeCells>
  <pageMargins left="0.7" right="0.7" top="0.75" bottom="0.75" header="0.3" footer="0.3"/>
  <pageSetup fitToHeight="0" orientation="landscape"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27"/>
  <sheetViews>
    <sheetView workbookViewId="0"/>
  </sheetViews>
  <sheetFormatPr defaultRowHeight="14.5"/>
  <cols>
    <col min="1" max="1" width="37.1796875" customWidth="1"/>
    <col min="2" max="2" width="23" customWidth="1"/>
    <col min="3" max="7" width="12.6328125" customWidth="1"/>
  </cols>
  <sheetData>
    <row r="1" spans="1:12" ht="16.5">
      <c r="A1" s="299" t="s">
        <v>489</v>
      </c>
    </row>
    <row r="2" spans="1:12">
      <c r="A2" s="293" t="s">
        <v>27</v>
      </c>
      <c r="G2" s="293"/>
    </row>
    <row r="4" spans="1:12" s="316" customFormat="1" ht="58">
      <c r="A4" s="327" t="s">
        <v>183</v>
      </c>
      <c r="B4" s="328" t="s">
        <v>186</v>
      </c>
      <c r="C4" s="329" t="s">
        <v>202</v>
      </c>
      <c r="D4" s="512" t="s">
        <v>503</v>
      </c>
      <c r="E4" s="513" t="s">
        <v>504</v>
      </c>
      <c r="F4" s="330" t="s">
        <v>166</v>
      </c>
      <c r="G4" s="331" t="s">
        <v>168</v>
      </c>
      <c r="H4" s="471"/>
      <c r="I4" s="332"/>
      <c r="J4" s="333"/>
      <c r="K4" s="334"/>
      <c r="L4" s="335"/>
    </row>
    <row r="5" spans="1:12">
      <c r="A5" s="293" t="s">
        <v>441</v>
      </c>
      <c r="B5" t="s">
        <v>187</v>
      </c>
      <c r="C5" s="287">
        <v>0.99577832221984863</v>
      </c>
      <c r="D5" s="169">
        <v>22172</v>
      </c>
      <c r="E5" s="169">
        <v>94</v>
      </c>
      <c r="F5" s="169">
        <v>17903</v>
      </c>
      <c r="G5" s="169">
        <v>4269</v>
      </c>
      <c r="H5" s="301"/>
    </row>
    <row r="6" spans="1:12">
      <c r="A6" s="293" t="s">
        <v>429</v>
      </c>
      <c r="B6" t="s">
        <v>188</v>
      </c>
      <c r="C6" s="287">
        <v>0.77877908945083618</v>
      </c>
      <c r="D6" s="169">
        <v>12617</v>
      </c>
      <c r="E6" s="169">
        <v>3584</v>
      </c>
      <c r="F6" s="169">
        <v>9045</v>
      </c>
      <c r="G6" s="169">
        <v>3572</v>
      </c>
      <c r="H6" s="301"/>
    </row>
    <row r="7" spans="1:12">
      <c r="A7" s="293" t="s">
        <v>430</v>
      </c>
      <c r="B7" t="s">
        <v>189</v>
      </c>
      <c r="C7" s="287">
        <v>0.99768698215484619</v>
      </c>
      <c r="D7" s="169">
        <v>6470</v>
      </c>
      <c r="E7" s="169">
        <v>15</v>
      </c>
      <c r="F7" s="169">
        <v>6101</v>
      </c>
      <c r="G7" s="169">
        <v>369</v>
      </c>
      <c r="H7" s="301"/>
    </row>
    <row r="8" spans="1:12">
      <c r="A8" s="293" t="s">
        <v>431</v>
      </c>
      <c r="B8" t="s">
        <v>190</v>
      </c>
      <c r="C8" s="287">
        <v>0.99464857578277588</v>
      </c>
      <c r="D8" s="169">
        <v>2788</v>
      </c>
      <c r="E8" s="169">
        <v>15</v>
      </c>
      <c r="F8" s="169">
        <v>2722</v>
      </c>
      <c r="G8" s="169">
        <v>66</v>
      </c>
      <c r="H8" s="301"/>
    </row>
    <row r="9" spans="1:12">
      <c r="A9" s="293" t="s">
        <v>432</v>
      </c>
      <c r="B9" t="s">
        <v>191</v>
      </c>
      <c r="C9" s="287">
        <v>0.46678540110588074</v>
      </c>
      <c r="D9" s="169">
        <v>2621</v>
      </c>
      <c r="E9" s="169">
        <v>2994</v>
      </c>
      <c r="F9" s="169">
        <v>0</v>
      </c>
      <c r="G9" s="169">
        <v>2621</v>
      </c>
      <c r="H9" s="301"/>
    </row>
    <row r="10" spans="1:12">
      <c r="A10" s="293" t="s">
        <v>433</v>
      </c>
      <c r="B10" t="s">
        <v>192</v>
      </c>
      <c r="C10" s="287">
        <v>0.94595617055892944</v>
      </c>
      <c r="D10" s="169">
        <v>2503</v>
      </c>
      <c r="E10" s="169">
        <v>143</v>
      </c>
      <c r="F10" s="169">
        <v>1312</v>
      </c>
      <c r="G10" s="169">
        <v>1191</v>
      </c>
      <c r="H10" s="301"/>
    </row>
    <row r="11" spans="1:12">
      <c r="A11" s="293" t="s">
        <v>434</v>
      </c>
      <c r="B11" t="s">
        <v>193</v>
      </c>
      <c r="C11" s="287">
        <v>4.4430360198020935E-2</v>
      </c>
      <c r="D11" s="169">
        <v>2173</v>
      </c>
      <c r="E11" s="169">
        <v>46735</v>
      </c>
      <c r="F11" s="169">
        <v>0</v>
      </c>
      <c r="G11" s="169">
        <v>2173</v>
      </c>
      <c r="H11" s="301"/>
    </row>
    <row r="12" spans="1:12">
      <c r="A12" s="293" t="s">
        <v>435</v>
      </c>
      <c r="B12" t="s">
        <v>194</v>
      </c>
      <c r="C12" s="287">
        <v>2.6024255901575089E-2</v>
      </c>
      <c r="D12" s="169">
        <v>1884</v>
      </c>
      <c r="E12" s="169">
        <v>70510</v>
      </c>
      <c r="F12" s="169">
        <v>0</v>
      </c>
      <c r="G12" s="169">
        <v>1884</v>
      </c>
      <c r="H12" s="301"/>
    </row>
    <row r="13" spans="1:12">
      <c r="A13" s="293" t="s">
        <v>436</v>
      </c>
      <c r="B13" t="s">
        <v>195</v>
      </c>
      <c r="C13" s="287">
        <v>1.9192928448319435E-2</v>
      </c>
      <c r="D13" s="169">
        <v>1824</v>
      </c>
      <c r="E13" s="169">
        <v>93211</v>
      </c>
      <c r="F13" s="169">
        <v>0</v>
      </c>
      <c r="G13" s="169">
        <v>1824</v>
      </c>
      <c r="H13" s="301"/>
    </row>
    <row r="14" spans="1:12">
      <c r="A14" s="293" t="s">
        <v>184</v>
      </c>
      <c r="B14" t="s">
        <v>196</v>
      </c>
      <c r="C14" s="287">
        <v>1.2659793719649315E-2</v>
      </c>
      <c r="D14" s="169">
        <v>1433</v>
      </c>
      <c r="E14" s="169">
        <v>111760</v>
      </c>
      <c r="F14" s="169">
        <v>0</v>
      </c>
      <c r="G14" s="169">
        <v>1433</v>
      </c>
      <c r="H14" s="301"/>
    </row>
    <row r="15" spans="1:12">
      <c r="A15" s="293" t="s">
        <v>437</v>
      </c>
      <c r="B15" t="s">
        <v>197</v>
      </c>
      <c r="C15" s="287">
        <v>0.12852279841899872</v>
      </c>
      <c r="D15" s="169">
        <v>944</v>
      </c>
      <c r="E15" s="169">
        <v>6401</v>
      </c>
      <c r="F15" s="169">
        <v>821</v>
      </c>
      <c r="G15" s="169">
        <v>123</v>
      </c>
      <c r="H15" s="301"/>
    </row>
    <row r="16" spans="1:12">
      <c r="A16" s="293" t="s">
        <v>438</v>
      </c>
      <c r="B16" t="s">
        <v>198</v>
      </c>
      <c r="C16" s="287">
        <v>3.9394974708557129E-2</v>
      </c>
      <c r="D16" s="169">
        <v>922</v>
      </c>
      <c r="E16" s="169">
        <v>22482</v>
      </c>
      <c r="F16" s="169">
        <v>0</v>
      </c>
      <c r="G16" s="169">
        <v>910</v>
      </c>
      <c r="H16" s="301"/>
    </row>
    <row r="17" spans="1:8">
      <c r="A17" s="293" t="s">
        <v>439</v>
      </c>
      <c r="B17" t="s">
        <v>199</v>
      </c>
      <c r="C17" s="287">
        <v>0.88372093439102173</v>
      </c>
      <c r="D17" s="169">
        <v>874</v>
      </c>
      <c r="E17" s="169">
        <v>115</v>
      </c>
      <c r="F17" s="169">
        <v>498</v>
      </c>
      <c r="G17" s="169">
        <v>376</v>
      </c>
      <c r="H17" s="301"/>
    </row>
    <row r="18" spans="1:8">
      <c r="A18" s="293" t="s">
        <v>185</v>
      </c>
      <c r="B18" t="s">
        <v>200</v>
      </c>
      <c r="C18" s="287">
        <v>0.84038054943084717</v>
      </c>
      <c r="D18" s="169">
        <v>795</v>
      </c>
      <c r="E18" s="169">
        <v>151</v>
      </c>
      <c r="F18" s="169">
        <v>724</v>
      </c>
      <c r="G18" s="169">
        <v>71</v>
      </c>
      <c r="H18" s="301"/>
    </row>
    <row r="19" spans="1:8">
      <c r="A19" s="293" t="s">
        <v>440</v>
      </c>
      <c r="B19" t="s">
        <v>201</v>
      </c>
      <c r="C19" s="287">
        <v>2.6324637234210968E-2</v>
      </c>
      <c r="D19" s="169">
        <v>783</v>
      </c>
      <c r="E19" s="169">
        <v>28961</v>
      </c>
      <c r="F19" s="169">
        <v>0</v>
      </c>
      <c r="G19" s="169">
        <v>783</v>
      </c>
      <c r="H19" s="301"/>
    </row>
    <row r="20" spans="1:8">
      <c r="A20" s="220"/>
      <c r="D20" s="301"/>
      <c r="E20" s="429"/>
      <c r="G20" s="301"/>
    </row>
    <row r="21" spans="1:8" ht="67.5" customHeight="1">
      <c r="A21" s="494" t="s">
        <v>449</v>
      </c>
      <c r="B21" s="494"/>
      <c r="C21" s="494"/>
      <c r="D21" s="494"/>
      <c r="E21" s="494"/>
      <c r="F21" s="494"/>
      <c r="G21" s="494"/>
      <c r="H21" s="494"/>
    </row>
    <row r="22" spans="1:8" ht="67.5" customHeight="1">
      <c r="A22" s="510" t="s">
        <v>334</v>
      </c>
      <c r="B22" s="510"/>
      <c r="C22" s="510"/>
      <c r="D22" s="510"/>
      <c r="E22" s="510"/>
      <c r="F22" s="510"/>
      <c r="G22" s="510"/>
      <c r="H22" s="510"/>
    </row>
    <row r="23" spans="1:8" ht="67.5" customHeight="1">
      <c r="A23" s="510" t="s">
        <v>335</v>
      </c>
      <c r="B23" s="510"/>
      <c r="C23" s="510"/>
      <c r="D23" s="510"/>
      <c r="E23" s="510"/>
      <c r="F23" s="510"/>
      <c r="G23" s="510"/>
      <c r="H23" s="510"/>
    </row>
    <row r="24" spans="1:8">
      <c r="A24" s="221"/>
    </row>
    <row r="25" spans="1:8">
      <c r="A25" s="222"/>
    </row>
    <row r="26" spans="1:8">
      <c r="A26" s="223"/>
    </row>
    <row r="27" spans="1:8">
      <c r="A27" s="224"/>
    </row>
  </sheetData>
  <mergeCells count="3">
    <mergeCell ref="A21:H21"/>
    <mergeCell ref="A22:H22"/>
    <mergeCell ref="A23:H23"/>
  </mergeCells>
  <pageMargins left="0.7" right="0.7" top="0.75" bottom="0.75" header="0.3" footer="0.3"/>
  <pageSetup scale="78" fitToHeight="0" orientation="landscape" horizontalDpi="90" verticalDpi="90"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3C7BC-0C91-48F6-81E5-9E9A78B0D0E3}">
  <sheetPr>
    <pageSetUpPr fitToPage="1"/>
  </sheetPr>
  <dimension ref="A1:Z19"/>
  <sheetViews>
    <sheetView workbookViewId="0"/>
  </sheetViews>
  <sheetFormatPr defaultRowHeight="14.5"/>
  <cols>
    <col min="1" max="1" width="8.7265625" style="304"/>
    <col min="2" max="3" width="12.6328125" style="304" customWidth="1"/>
    <col min="4" max="4" width="13.6328125" style="304" customWidth="1"/>
    <col min="5" max="5" width="13.90625" style="304" customWidth="1"/>
    <col min="6" max="8" width="8.7265625" style="304"/>
    <col min="9" max="9" width="12.08984375" style="304" bestFit="1" customWidth="1"/>
    <col min="10" max="10" width="12.08984375" style="304" customWidth="1"/>
    <col min="11" max="11" width="8.7265625" style="304"/>
    <col min="12" max="12" width="12.08984375" style="304" bestFit="1" customWidth="1"/>
    <col min="13" max="18" width="8.7265625" style="304"/>
    <col min="19" max="19" width="11.08984375" style="434" bestFit="1" customWidth="1"/>
    <col min="20" max="25" width="8.7265625" style="304"/>
    <col min="26" max="26" width="11.1796875" style="465" bestFit="1" customWidth="1"/>
    <col min="27" max="16384" width="8.7265625" style="304"/>
  </cols>
  <sheetData>
    <row r="1" spans="1:25" ht="16.5">
      <c r="A1" s="306" t="s">
        <v>491</v>
      </c>
    </row>
    <row r="2" spans="1:25">
      <c r="A2" s="304" t="s">
        <v>424</v>
      </c>
    </row>
    <row r="3" spans="1:25">
      <c r="S3" s="302"/>
    </row>
    <row r="4" spans="1:25">
      <c r="A4" s="306" t="s">
        <v>37</v>
      </c>
      <c r="B4" s="376" t="s">
        <v>263</v>
      </c>
      <c r="C4" s="376" t="s">
        <v>264</v>
      </c>
      <c r="D4" s="376" t="s">
        <v>265</v>
      </c>
      <c r="E4" s="306" t="s">
        <v>266</v>
      </c>
      <c r="K4"/>
      <c r="N4"/>
      <c r="O4"/>
      <c r="P4"/>
      <c r="Q4"/>
      <c r="R4"/>
      <c r="S4" s="302"/>
      <c r="U4"/>
    </row>
    <row r="5" spans="1:25">
      <c r="A5" s="336">
        <v>2007</v>
      </c>
      <c r="B5" s="472">
        <v>10000</v>
      </c>
      <c r="C5" s="472">
        <v>52000</v>
      </c>
      <c r="D5" s="472">
        <v>4000</v>
      </c>
      <c r="E5" s="472">
        <v>57000</v>
      </c>
      <c r="F5" s="455"/>
      <c r="G5"/>
      <c r="H5"/>
      <c r="I5"/>
      <c r="J5"/>
      <c r="K5"/>
      <c r="L5"/>
      <c r="M5"/>
      <c r="N5"/>
      <c r="O5"/>
      <c r="P5"/>
      <c r="Q5"/>
      <c r="R5"/>
      <c r="S5" s="302"/>
      <c r="U5"/>
      <c r="V5"/>
      <c r="W5"/>
      <c r="X5"/>
      <c r="Y5"/>
    </row>
    <row r="6" spans="1:25">
      <c r="A6" s="336">
        <v>2008</v>
      </c>
      <c r="B6" s="472">
        <v>4000</v>
      </c>
      <c r="C6" s="472">
        <v>42000</v>
      </c>
      <c r="D6" s="472">
        <v>3000</v>
      </c>
      <c r="E6" s="472">
        <v>47000</v>
      </c>
      <c r="F6" s="455"/>
      <c r="G6"/>
      <c r="H6"/>
      <c r="I6"/>
      <c r="J6"/>
      <c r="K6"/>
      <c r="L6"/>
      <c r="M6"/>
      <c r="N6"/>
      <c r="O6"/>
      <c r="P6"/>
      <c r="Q6"/>
      <c r="R6"/>
      <c r="S6" s="302"/>
      <c r="U6"/>
      <c r="V6"/>
      <c r="W6"/>
      <c r="X6"/>
      <c r="Y6"/>
    </row>
    <row r="7" spans="1:25">
      <c r="A7" s="336">
        <v>2009</v>
      </c>
      <c r="B7" s="472">
        <v>2000</v>
      </c>
      <c r="C7" s="472">
        <v>33000</v>
      </c>
      <c r="D7" s="472">
        <v>4000</v>
      </c>
      <c r="E7" s="472">
        <v>26000</v>
      </c>
      <c r="F7" s="455"/>
      <c r="G7"/>
      <c r="H7"/>
      <c r="I7"/>
      <c r="J7"/>
      <c r="K7"/>
      <c r="L7"/>
      <c r="M7"/>
      <c r="N7"/>
      <c r="O7"/>
      <c r="P7"/>
      <c r="Q7"/>
      <c r="R7"/>
      <c r="S7" s="302"/>
      <c r="U7"/>
      <c r="V7"/>
      <c r="W7"/>
      <c r="X7"/>
      <c r="Y7"/>
    </row>
    <row r="8" spans="1:25">
      <c r="A8" s="336">
        <v>2010</v>
      </c>
      <c r="B8" s="472">
        <v>1000</v>
      </c>
      <c r="C8" s="472">
        <v>30000</v>
      </c>
      <c r="D8" s="472">
        <v>4000</v>
      </c>
      <c r="E8" s="472">
        <v>26000</v>
      </c>
      <c r="F8" s="455"/>
      <c r="G8"/>
      <c r="H8"/>
      <c r="I8"/>
      <c r="J8"/>
      <c r="K8"/>
      <c r="L8"/>
      <c r="M8"/>
      <c r="N8"/>
      <c r="O8"/>
      <c r="P8"/>
      <c r="Q8"/>
      <c r="R8"/>
      <c r="S8" s="302"/>
      <c r="U8"/>
      <c r="V8"/>
      <c r="W8"/>
      <c r="X8"/>
      <c r="Y8"/>
    </row>
    <row r="9" spans="1:25">
      <c r="A9" s="336">
        <v>2011</v>
      </c>
      <c r="B9" s="472">
        <v>1000</v>
      </c>
      <c r="C9" s="472">
        <v>26000</v>
      </c>
      <c r="D9" s="472">
        <v>4000</v>
      </c>
      <c r="E9" s="472">
        <v>24000</v>
      </c>
      <c r="F9" s="455"/>
      <c r="G9"/>
      <c r="H9"/>
      <c r="I9"/>
      <c r="J9"/>
      <c r="K9"/>
      <c r="L9"/>
      <c r="M9"/>
      <c r="N9"/>
      <c r="O9"/>
      <c r="P9"/>
      <c r="Q9"/>
      <c r="R9"/>
      <c r="S9" s="302"/>
      <c r="U9"/>
      <c r="V9"/>
      <c r="W9"/>
      <c r="X9"/>
      <c r="Y9"/>
    </row>
    <row r="10" spans="1:25">
      <c r="A10" s="336">
        <v>2012</v>
      </c>
      <c r="B10" s="472">
        <v>1000</v>
      </c>
      <c r="C10" s="472">
        <v>24000</v>
      </c>
      <c r="D10" s="472">
        <v>5000</v>
      </c>
      <c r="E10" s="472">
        <v>29000</v>
      </c>
      <c r="F10" s="455"/>
      <c r="G10"/>
      <c r="H10"/>
      <c r="I10"/>
      <c r="J10"/>
      <c r="K10"/>
      <c r="L10"/>
      <c r="M10"/>
      <c r="N10"/>
      <c r="O10"/>
      <c r="P10"/>
      <c r="Q10"/>
      <c r="R10"/>
      <c r="S10" s="302"/>
      <c r="U10"/>
      <c r="V10"/>
      <c r="W10"/>
      <c r="X10"/>
      <c r="Y10"/>
    </row>
    <row r="11" spans="1:25">
      <c r="A11" s="336">
        <v>2013</v>
      </c>
      <c r="B11" s="472">
        <v>1000</v>
      </c>
      <c r="C11" s="472">
        <v>25000</v>
      </c>
      <c r="D11" s="472">
        <v>6000</v>
      </c>
      <c r="E11" s="472">
        <v>33000</v>
      </c>
      <c r="F11" s="455"/>
      <c r="G11"/>
      <c r="H11"/>
      <c r="I11"/>
      <c r="J11"/>
      <c r="K11"/>
      <c r="L11"/>
      <c r="M11"/>
      <c r="N11"/>
      <c r="O11"/>
      <c r="P11"/>
      <c r="Q11"/>
      <c r="R11"/>
      <c r="S11" s="302"/>
      <c r="U11"/>
      <c r="V11"/>
      <c r="W11"/>
      <c r="X11"/>
      <c r="Y11"/>
    </row>
    <row r="12" spans="1:25">
      <c r="A12" s="336">
        <v>2014</v>
      </c>
      <c r="B12" s="472">
        <v>1000</v>
      </c>
      <c r="C12" s="472">
        <v>23000</v>
      </c>
      <c r="D12" s="472">
        <v>6000</v>
      </c>
      <c r="E12" s="472">
        <v>37000</v>
      </c>
      <c r="F12" s="455"/>
      <c r="G12"/>
      <c r="H12"/>
      <c r="I12"/>
      <c r="J12"/>
      <c r="K12"/>
      <c r="L12"/>
      <c r="M12"/>
      <c r="N12"/>
      <c r="O12"/>
      <c r="P12"/>
      <c r="Q12"/>
      <c r="R12"/>
      <c r="S12" s="302"/>
      <c r="U12"/>
      <c r="V12"/>
      <c r="W12"/>
      <c r="X12"/>
      <c r="Y12"/>
    </row>
    <row r="13" spans="1:25" ht="13.5" customHeight="1">
      <c r="A13" s="336">
        <v>2015</v>
      </c>
      <c r="B13" s="472">
        <v>1000</v>
      </c>
      <c r="C13" s="472">
        <v>23000</v>
      </c>
      <c r="D13" s="472">
        <v>7000</v>
      </c>
      <c r="E13" s="472">
        <v>45000</v>
      </c>
      <c r="F13" s="455"/>
      <c r="G13"/>
      <c r="H13"/>
      <c r="I13"/>
      <c r="J13"/>
      <c r="K13"/>
      <c r="L13"/>
      <c r="M13"/>
      <c r="N13"/>
      <c r="O13"/>
      <c r="P13"/>
      <c r="Q13"/>
      <c r="R13"/>
      <c r="S13" s="302"/>
      <c r="U13"/>
      <c r="V13"/>
      <c r="W13"/>
      <c r="X13"/>
      <c r="Y13"/>
    </row>
    <row r="14" spans="1:25">
      <c r="A14" s="336">
        <v>2016</v>
      </c>
      <c r="B14" s="472">
        <v>2000</v>
      </c>
      <c r="C14" s="472">
        <v>24000</v>
      </c>
      <c r="D14" s="472">
        <v>7000</v>
      </c>
      <c r="E14" s="472">
        <v>49000</v>
      </c>
      <c r="F14" s="455"/>
      <c r="G14"/>
      <c r="H14"/>
      <c r="I14"/>
      <c r="J14"/>
      <c r="K14"/>
      <c r="L14"/>
      <c r="M14"/>
      <c r="N14"/>
      <c r="O14"/>
      <c r="P14"/>
      <c r="Q14"/>
      <c r="R14"/>
      <c r="S14" s="302"/>
      <c r="U14"/>
      <c r="V14"/>
      <c r="W14"/>
      <c r="X14"/>
      <c r="Y14"/>
    </row>
    <row r="15" spans="1:25">
      <c r="A15" s="336">
        <v>2017</v>
      </c>
      <c r="B15" s="472">
        <v>2000</v>
      </c>
      <c r="C15" s="472">
        <v>24000</v>
      </c>
      <c r="D15" s="472">
        <v>7000</v>
      </c>
      <c r="E15" s="472">
        <v>59000</v>
      </c>
      <c r="F15" s="455"/>
      <c r="G15"/>
      <c r="H15"/>
      <c r="I15"/>
      <c r="J15"/>
      <c r="K15"/>
      <c r="L15"/>
      <c r="M15"/>
      <c r="N15"/>
      <c r="O15"/>
      <c r="P15"/>
      <c r="Q15"/>
      <c r="R15"/>
      <c r="S15" s="302"/>
      <c r="U15"/>
      <c r="V15"/>
      <c r="W15"/>
      <c r="X15"/>
      <c r="Y15"/>
    </row>
    <row r="16" spans="1:25">
      <c r="A16" s="336">
        <v>2018</v>
      </c>
      <c r="B16" s="472">
        <v>2000</v>
      </c>
      <c r="C16" s="472">
        <v>23000</v>
      </c>
      <c r="D16" s="472">
        <v>8000</v>
      </c>
      <c r="E16" s="472">
        <v>77000</v>
      </c>
      <c r="F16" s="455"/>
      <c r="G16"/>
      <c r="H16"/>
      <c r="I16"/>
      <c r="J16"/>
      <c r="K16"/>
      <c r="L16"/>
      <c r="M16"/>
      <c r="N16"/>
      <c r="O16"/>
      <c r="P16"/>
      <c r="Q16"/>
      <c r="R16"/>
      <c r="S16" s="302"/>
      <c r="U16"/>
      <c r="V16"/>
      <c r="W16"/>
      <c r="X16"/>
      <c r="Y16"/>
    </row>
    <row r="17" spans="1:25">
      <c r="A17" s="336">
        <v>2019</v>
      </c>
      <c r="B17" s="472">
        <v>2000</v>
      </c>
      <c r="C17" s="472">
        <v>23000</v>
      </c>
      <c r="D17" s="472">
        <v>10000</v>
      </c>
      <c r="E17" s="472">
        <v>81000</v>
      </c>
      <c r="F17" s="455"/>
      <c r="G17"/>
      <c r="H17"/>
      <c r="I17"/>
      <c r="J17"/>
      <c r="K17"/>
      <c r="L17"/>
      <c r="M17"/>
      <c r="N17"/>
      <c r="O17"/>
      <c r="P17"/>
      <c r="Q17"/>
      <c r="R17"/>
      <c r="S17" s="302"/>
      <c r="U17"/>
      <c r="V17"/>
      <c r="W17"/>
      <c r="X17"/>
      <c r="Y17"/>
    </row>
    <row r="18" spans="1:25">
      <c r="A18" s="306"/>
    </row>
    <row r="19" spans="1:25" ht="67.5" customHeight="1">
      <c r="A19" s="507" t="s">
        <v>425</v>
      </c>
      <c r="B19" s="507"/>
      <c r="C19" s="507"/>
      <c r="D19" s="507"/>
      <c r="E19" s="507"/>
      <c r="F19" s="507"/>
      <c r="G19" s="507"/>
      <c r="H19" s="507"/>
    </row>
  </sheetData>
  <mergeCells count="1">
    <mergeCell ref="A19:H19"/>
  </mergeCells>
  <pageMargins left="0.7" right="0.7" top="0.75" bottom="0.75" header="0.3" footer="0.3"/>
  <pageSetup fitToHeight="0" orientation="landscape" horizontalDpi="90" verticalDpi="90"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84EF1-B9EC-4654-B4A4-8384FE78A753}">
  <sheetPr>
    <pageSetUpPr fitToPage="1"/>
  </sheetPr>
  <dimension ref="A1:I10"/>
  <sheetViews>
    <sheetView workbookViewId="0"/>
  </sheetViews>
  <sheetFormatPr defaultRowHeight="14.5"/>
  <cols>
    <col min="1" max="1" width="19" style="478" customWidth="1"/>
    <col min="2" max="5" width="12.6328125" style="478" customWidth="1"/>
    <col min="6" max="16384" width="8.7265625" style="478"/>
  </cols>
  <sheetData>
    <row r="1" spans="1:9" ht="16.5">
      <c r="A1" s="477" t="s">
        <v>451</v>
      </c>
    </row>
    <row r="2" spans="1:9">
      <c r="A2" s="479" t="s">
        <v>456</v>
      </c>
    </row>
    <row r="4" spans="1:9">
      <c r="A4" s="477" t="s">
        <v>509</v>
      </c>
      <c r="B4" s="477" t="s">
        <v>3</v>
      </c>
      <c r="C4" s="477" t="s">
        <v>4</v>
      </c>
      <c r="D4" s="477" t="s">
        <v>452</v>
      </c>
      <c r="E4" s="477" t="s">
        <v>33</v>
      </c>
    </row>
    <row r="5" spans="1:9">
      <c r="A5" s="480" t="s">
        <v>453</v>
      </c>
      <c r="B5" s="479">
        <v>9892</v>
      </c>
      <c r="C5" s="479">
        <v>4125</v>
      </c>
      <c r="D5" s="479">
        <v>26</v>
      </c>
      <c r="E5" s="479">
        <v>21</v>
      </c>
      <c r="F5" s="355"/>
      <c r="G5" s="355"/>
      <c r="H5" s="355"/>
      <c r="I5" s="355"/>
    </row>
    <row r="6" spans="1:9">
      <c r="A6" s="480" t="s">
        <v>454</v>
      </c>
      <c r="B6" s="479">
        <v>849</v>
      </c>
      <c r="C6" s="479">
        <v>1184</v>
      </c>
      <c r="D6" s="479">
        <v>496</v>
      </c>
      <c r="E6" s="479">
        <v>21</v>
      </c>
      <c r="F6" s="355"/>
      <c r="G6" s="355"/>
      <c r="H6" s="355"/>
      <c r="I6" s="355"/>
    </row>
    <row r="7" spans="1:9">
      <c r="A7" s="481" t="s">
        <v>11</v>
      </c>
      <c r="B7" s="482">
        <v>10741</v>
      </c>
      <c r="C7" s="482">
        <v>5309</v>
      </c>
      <c r="D7" s="482">
        <v>522</v>
      </c>
      <c r="E7" s="483">
        <v>42</v>
      </c>
      <c r="F7" s="484"/>
    </row>
    <row r="8" spans="1:9">
      <c r="A8" s="477"/>
      <c r="B8" s="479"/>
      <c r="C8" s="479"/>
      <c r="D8" s="355"/>
      <c r="E8" s="355"/>
    </row>
    <row r="9" spans="1:9" ht="67.5" customHeight="1">
      <c r="A9" s="511" t="s">
        <v>460</v>
      </c>
      <c r="B9" s="511"/>
      <c r="C9" s="511"/>
      <c r="D9" s="511"/>
      <c r="E9" s="511"/>
      <c r="F9" s="511"/>
      <c r="G9" s="511"/>
      <c r="H9" s="511"/>
    </row>
    <row r="10" spans="1:9">
      <c r="A10" s="485"/>
    </row>
  </sheetData>
  <mergeCells count="1">
    <mergeCell ref="A9:H9"/>
  </mergeCells>
  <pageMargins left="0.7" right="0.7" top="0.75" bottom="0.75" header="0.3" footer="0.3"/>
  <pageSetup fitToHeight="0" orientation="landscape" horizontalDpi="90" verticalDpi="9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95CF-E4EA-4277-89E7-FD80291684C4}">
  <sheetPr>
    <pageSetUpPr fitToPage="1"/>
  </sheetPr>
  <dimension ref="A1:J11"/>
  <sheetViews>
    <sheetView workbookViewId="0"/>
  </sheetViews>
  <sheetFormatPr defaultRowHeight="14.5"/>
  <cols>
    <col min="1" max="1" width="16.90625" style="478" customWidth="1"/>
    <col min="2" max="5" width="12.6328125" style="478" customWidth="1"/>
    <col min="6" max="16384" width="8.7265625" style="478"/>
  </cols>
  <sheetData>
    <row r="1" spans="1:10" ht="16.5">
      <c r="A1" s="477" t="s">
        <v>455</v>
      </c>
    </row>
    <row r="2" spans="1:10">
      <c r="A2" s="479" t="s">
        <v>456</v>
      </c>
    </row>
    <row r="4" spans="1:10">
      <c r="A4" s="477" t="s">
        <v>508</v>
      </c>
      <c r="B4" s="477" t="s">
        <v>3</v>
      </c>
      <c r="C4" s="477" t="s">
        <v>4</v>
      </c>
      <c r="D4" s="477" t="s">
        <v>452</v>
      </c>
      <c r="E4" s="477" t="s">
        <v>33</v>
      </c>
      <c r="F4" s="477"/>
      <c r="G4" s="477"/>
      <c r="H4" s="477"/>
      <c r="I4" s="477"/>
      <c r="J4" s="477"/>
    </row>
    <row r="5" spans="1:10">
      <c r="A5" s="480" t="s">
        <v>457</v>
      </c>
      <c r="B5" s="479">
        <v>9515</v>
      </c>
      <c r="C5" s="479">
        <v>2517</v>
      </c>
      <c r="D5" s="479">
        <v>15</v>
      </c>
      <c r="E5" s="479">
        <v>10</v>
      </c>
      <c r="F5" s="305"/>
      <c r="G5" s="305"/>
      <c r="H5" s="305"/>
      <c r="I5" s="305"/>
      <c r="J5" s="479"/>
    </row>
    <row r="6" spans="1:10">
      <c r="A6" s="480" t="s">
        <v>458</v>
      </c>
      <c r="B6" s="479">
        <v>377</v>
      </c>
      <c r="C6" s="479">
        <v>1608</v>
      </c>
      <c r="D6" s="479">
        <v>11</v>
      </c>
      <c r="E6" s="479">
        <v>11</v>
      </c>
      <c r="F6" s="305"/>
      <c r="G6" s="305"/>
      <c r="H6" s="305"/>
      <c r="I6" s="305"/>
      <c r="J6" s="479"/>
    </row>
    <row r="7" spans="1:10">
      <c r="A7" s="480" t="s">
        <v>459</v>
      </c>
      <c r="B7" s="479">
        <v>849</v>
      </c>
      <c r="C7" s="479">
        <v>1184</v>
      </c>
      <c r="D7" s="479">
        <v>496</v>
      </c>
      <c r="E7" s="479">
        <v>21</v>
      </c>
      <c r="F7" s="305"/>
      <c r="G7" s="305"/>
      <c r="H7" s="305"/>
      <c r="I7" s="305"/>
      <c r="J7" s="479"/>
    </row>
    <row r="8" spans="1:10" s="487" customFormat="1">
      <c r="A8" s="481" t="s">
        <v>11</v>
      </c>
      <c r="B8" s="483">
        <v>10741</v>
      </c>
      <c r="C8" s="483">
        <v>5309</v>
      </c>
      <c r="D8" s="483">
        <v>522</v>
      </c>
      <c r="E8" s="483">
        <v>42</v>
      </c>
      <c r="F8" s="486"/>
    </row>
    <row r="9" spans="1:10">
      <c r="A9" s="481"/>
      <c r="B9" s="483"/>
      <c r="C9" s="483"/>
      <c r="D9" s="363"/>
      <c r="E9" s="363"/>
    </row>
    <row r="10" spans="1:10" ht="67.5" customHeight="1">
      <c r="A10" s="511" t="s">
        <v>460</v>
      </c>
      <c r="B10" s="511"/>
      <c r="C10" s="511"/>
      <c r="D10" s="511"/>
      <c r="E10" s="511"/>
      <c r="F10" s="511"/>
      <c r="G10" s="511"/>
      <c r="H10" s="511"/>
    </row>
    <row r="11" spans="1:10">
      <c r="A11" s="485"/>
    </row>
  </sheetData>
  <mergeCells count="1">
    <mergeCell ref="A10:H10"/>
  </mergeCells>
  <pageMargins left="0.7" right="0.7" top="0.75" bottom="0.75" header="0.3" footer="0.3"/>
  <pageSetup fitToHeight="0" orientation="landscape" horizontalDpi="90" verticalDpi="90"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76889-B775-402C-9E7D-A39BA6671A5A}">
  <sheetPr>
    <pageSetUpPr fitToPage="1"/>
  </sheetPr>
  <dimension ref="A1:J11"/>
  <sheetViews>
    <sheetView workbookViewId="0"/>
  </sheetViews>
  <sheetFormatPr defaultRowHeight="14.5"/>
  <cols>
    <col min="1" max="1" width="23.7265625" style="478" customWidth="1"/>
    <col min="2" max="2" width="12.6328125" style="478" customWidth="1"/>
    <col min="3" max="3" width="14" style="478" customWidth="1"/>
    <col min="4" max="5" width="12.6328125" style="478" customWidth="1"/>
    <col min="6" max="16384" width="8.7265625" style="478"/>
  </cols>
  <sheetData>
    <row r="1" spans="1:10">
      <c r="A1" s="313" t="s">
        <v>469</v>
      </c>
    </row>
    <row r="2" spans="1:10">
      <c r="A2" s="488" t="s">
        <v>456</v>
      </c>
    </row>
    <row r="4" spans="1:10" ht="16.5">
      <c r="A4" s="485" t="s">
        <v>470</v>
      </c>
      <c r="B4" s="489" t="s">
        <v>3</v>
      </c>
      <c r="C4" s="489" t="s">
        <v>462</v>
      </c>
      <c r="D4" s="489" t="s">
        <v>452</v>
      </c>
      <c r="E4" s="489" t="s">
        <v>33</v>
      </c>
      <c r="F4" s="485"/>
      <c r="G4" s="489"/>
      <c r="H4" s="489"/>
      <c r="I4" s="477"/>
      <c r="J4" s="477"/>
    </row>
    <row r="5" spans="1:10">
      <c r="A5" s="490" t="s">
        <v>467</v>
      </c>
      <c r="B5" s="491">
        <v>9730</v>
      </c>
      <c r="C5" s="491">
        <v>91</v>
      </c>
      <c r="D5" s="491">
        <v>5</v>
      </c>
      <c r="E5" s="491">
        <v>6</v>
      </c>
      <c r="F5" s="490"/>
      <c r="G5" s="492"/>
      <c r="H5" s="492"/>
      <c r="I5" s="479"/>
      <c r="J5" s="479"/>
    </row>
    <row r="6" spans="1:10">
      <c r="A6" s="490" t="s">
        <v>468</v>
      </c>
      <c r="B6" s="491">
        <v>162</v>
      </c>
      <c r="C6" s="491">
        <v>4034</v>
      </c>
      <c r="D6" s="491">
        <v>21</v>
      </c>
      <c r="E6" s="491">
        <v>15</v>
      </c>
      <c r="F6" s="490"/>
      <c r="G6" s="492"/>
      <c r="H6" s="492"/>
      <c r="I6" s="479"/>
      <c r="J6" s="479"/>
    </row>
    <row r="7" spans="1:10">
      <c r="A7" s="490" t="s">
        <v>459</v>
      </c>
      <c r="B7" s="491">
        <v>849</v>
      </c>
      <c r="C7" s="491">
        <v>1184</v>
      </c>
      <c r="D7" s="491">
        <v>496</v>
      </c>
      <c r="E7" s="491">
        <v>21</v>
      </c>
      <c r="F7" s="490"/>
      <c r="G7" s="492"/>
      <c r="H7" s="492"/>
      <c r="I7" s="479"/>
      <c r="J7" s="479"/>
    </row>
    <row r="8" spans="1:10">
      <c r="A8" s="481" t="s">
        <v>11</v>
      </c>
      <c r="B8" s="482">
        <v>10741</v>
      </c>
      <c r="C8" s="482">
        <v>5309</v>
      </c>
      <c r="D8" s="482">
        <v>522</v>
      </c>
      <c r="E8" s="482">
        <v>42</v>
      </c>
      <c r="F8" s="484"/>
    </row>
    <row r="9" spans="1:10">
      <c r="A9" s="485"/>
    </row>
    <row r="10" spans="1:10" ht="67.5" customHeight="1">
      <c r="A10" s="511" t="s">
        <v>460</v>
      </c>
      <c r="B10" s="511"/>
      <c r="C10" s="511"/>
      <c r="D10" s="511"/>
      <c r="E10" s="511"/>
      <c r="F10" s="511"/>
      <c r="G10" s="511"/>
      <c r="H10" s="511"/>
    </row>
    <row r="11" spans="1:10">
      <c r="A11" s="493"/>
      <c r="B11" s="493"/>
      <c r="C11" s="493"/>
      <c r="D11" s="493"/>
      <c r="E11" s="493"/>
      <c r="F11" s="493"/>
      <c r="G11" s="493"/>
      <c r="H11" s="493"/>
    </row>
  </sheetData>
  <mergeCells count="1">
    <mergeCell ref="A10:H10"/>
  </mergeCells>
  <pageMargins left="0.7" right="0.7" top="0.75" bottom="0.75" header="0.3" footer="0.3"/>
  <pageSetup fitToHeight="0" orientation="landscape" horizontalDpi="90" verticalDpi="9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8ED3-C4E2-4485-8177-2F1492905D63}">
  <sheetPr>
    <pageSetUpPr fitToPage="1"/>
  </sheetPr>
  <dimension ref="A1:H16"/>
  <sheetViews>
    <sheetView workbookViewId="0"/>
  </sheetViews>
  <sheetFormatPr defaultRowHeight="14.5"/>
  <cols>
    <col min="1" max="1" width="37.81640625" style="304" customWidth="1"/>
    <col min="2" max="2" width="12.6328125" style="304" customWidth="1"/>
    <col min="3" max="3" width="14.453125" style="304" customWidth="1"/>
    <col min="4" max="4" width="12.6328125" style="304" customWidth="1"/>
    <col min="5" max="5" width="13.6328125" style="304" bestFit="1" customWidth="1"/>
    <col min="6" max="16384" width="8.7265625" style="304"/>
  </cols>
  <sheetData>
    <row r="1" spans="1:8" ht="16.5">
      <c r="A1" s="353" t="s">
        <v>496</v>
      </c>
    </row>
    <row r="2" spans="1:8">
      <c r="A2" s="420" t="s">
        <v>378</v>
      </c>
    </row>
    <row r="4" spans="1:8">
      <c r="A4" s="353" t="s">
        <v>270</v>
      </c>
      <c r="B4" s="409" t="s">
        <v>3</v>
      </c>
      <c r="C4" s="409" t="s">
        <v>4</v>
      </c>
      <c r="D4" s="409" t="s">
        <v>5</v>
      </c>
      <c r="E4" s="306"/>
      <c r="F4" s="306"/>
    </row>
    <row r="5" spans="1:8">
      <c r="A5" s="353" t="s">
        <v>271</v>
      </c>
      <c r="B5" s="354">
        <v>82</v>
      </c>
      <c r="C5" s="354">
        <v>7393</v>
      </c>
      <c r="D5" s="354">
        <v>578897</v>
      </c>
      <c r="E5" s="433"/>
      <c r="F5" s="433"/>
      <c r="G5" s="433"/>
    </row>
    <row r="6" spans="1:8">
      <c r="A6" s="353" t="s">
        <v>272</v>
      </c>
      <c r="B6" s="354">
        <v>13</v>
      </c>
      <c r="C6" s="354">
        <v>2970</v>
      </c>
      <c r="D6" s="354">
        <v>506653</v>
      </c>
      <c r="E6" s="433"/>
      <c r="F6" s="433"/>
      <c r="G6" s="433"/>
    </row>
    <row r="7" spans="1:8" ht="16.5">
      <c r="A7" s="353" t="s">
        <v>416</v>
      </c>
      <c r="B7" s="354">
        <v>8652</v>
      </c>
      <c r="C7" s="354">
        <f>3819+16</f>
        <v>3835</v>
      </c>
      <c r="D7" s="354">
        <f>808377+74+102</f>
        <v>808553</v>
      </c>
      <c r="E7" s="433"/>
      <c r="F7" s="433"/>
      <c r="G7" s="433"/>
    </row>
    <row r="8" spans="1:8">
      <c r="A8" s="356" t="s">
        <v>273</v>
      </c>
      <c r="B8" s="354">
        <v>38868</v>
      </c>
      <c r="C8" s="354">
        <v>14896</v>
      </c>
      <c r="D8" s="354">
        <v>595741</v>
      </c>
      <c r="E8" s="433"/>
      <c r="F8" s="433"/>
      <c r="G8" s="433"/>
    </row>
    <row r="9" spans="1:8">
      <c r="A9" s="353" t="s">
        <v>274</v>
      </c>
      <c r="B9" s="354">
        <v>322</v>
      </c>
      <c r="C9" s="354">
        <v>23861</v>
      </c>
      <c r="D9" s="354">
        <v>753208</v>
      </c>
      <c r="E9" s="433"/>
      <c r="F9" s="433"/>
      <c r="G9" s="433"/>
    </row>
    <row r="10" spans="1:8">
      <c r="A10" s="353" t="s">
        <v>107</v>
      </c>
      <c r="B10" s="354">
        <v>89</v>
      </c>
      <c r="C10" s="354">
        <v>6999</v>
      </c>
      <c r="D10" s="354">
        <v>396699</v>
      </c>
      <c r="E10" s="433"/>
      <c r="F10" s="433"/>
      <c r="G10" s="433"/>
    </row>
    <row r="11" spans="1:8">
      <c r="A11" s="353" t="s">
        <v>275</v>
      </c>
      <c r="B11" s="354">
        <v>3</v>
      </c>
      <c r="C11" s="354">
        <v>593</v>
      </c>
      <c r="D11" s="354">
        <v>98428</v>
      </c>
      <c r="E11" s="433"/>
      <c r="F11" s="433"/>
      <c r="G11" s="433"/>
    </row>
    <row r="12" spans="1:8" s="411" customFormat="1" ht="15.5" customHeight="1">
      <c r="A12" s="357" t="s">
        <v>11</v>
      </c>
      <c r="B12" s="420">
        <v>48029</v>
      </c>
      <c r="C12" s="420">
        <v>60547</v>
      </c>
      <c r="D12" s="420">
        <v>3738179</v>
      </c>
      <c r="E12" s="434"/>
      <c r="F12" s="433"/>
      <c r="G12" s="433"/>
    </row>
    <row r="14" spans="1:8" ht="68.5" customHeight="1">
      <c r="A14" s="494" t="s">
        <v>446</v>
      </c>
      <c r="B14" s="494"/>
      <c r="C14" s="494"/>
      <c r="D14" s="494"/>
      <c r="E14" s="494"/>
      <c r="F14" s="494"/>
      <c r="G14" s="494"/>
      <c r="H14" s="494"/>
    </row>
    <row r="15" spans="1:8" ht="68.5" customHeight="1">
      <c r="A15" s="494" t="s">
        <v>417</v>
      </c>
      <c r="B15" s="494"/>
      <c r="C15" s="494"/>
      <c r="D15" s="494"/>
      <c r="E15" s="494"/>
      <c r="F15" s="494"/>
      <c r="G15" s="494"/>
      <c r="H15" s="494"/>
    </row>
    <row r="16" spans="1:8" ht="67.5" customHeight="1">
      <c r="A16" s="495" t="s">
        <v>418</v>
      </c>
      <c r="B16" s="495"/>
      <c r="C16" s="495"/>
      <c r="D16" s="495"/>
      <c r="E16" s="495"/>
      <c r="F16" s="495"/>
      <c r="G16" s="495"/>
      <c r="H16" s="495"/>
    </row>
  </sheetData>
  <mergeCells count="3">
    <mergeCell ref="A14:H14"/>
    <mergeCell ref="A16:H16"/>
    <mergeCell ref="A15:H15"/>
  </mergeCells>
  <phoneticPr fontId="323" type="noConversion"/>
  <pageMargins left="0.7" right="0.7" top="0.75" bottom="0.75" header="0.3" footer="0.3"/>
  <pageSetup scale="46" fitToHeight="0" orientation="landscape"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B0FE3-D455-4A88-A0D5-2E47E41905F3}">
  <sheetPr>
    <pageSetUpPr fitToPage="1"/>
  </sheetPr>
  <dimension ref="A1:J11"/>
  <sheetViews>
    <sheetView workbookViewId="0"/>
  </sheetViews>
  <sheetFormatPr defaultRowHeight="14.5"/>
  <cols>
    <col min="1" max="1" width="22.08984375" style="478" customWidth="1"/>
    <col min="2" max="2" width="12.6328125" style="478" customWidth="1"/>
    <col min="3" max="3" width="14.08984375" style="478" customWidth="1"/>
    <col min="4" max="5" width="12.6328125" style="478" customWidth="1"/>
    <col min="6" max="16384" width="8.7265625" style="478"/>
  </cols>
  <sheetData>
    <row r="1" spans="1:10" ht="16.5">
      <c r="A1" s="485" t="s">
        <v>461</v>
      </c>
    </row>
    <row r="2" spans="1:10">
      <c r="A2" s="488" t="s">
        <v>456</v>
      </c>
    </row>
    <row r="4" spans="1:10" ht="16.5">
      <c r="A4" s="485" t="s">
        <v>471</v>
      </c>
      <c r="B4" s="489" t="s">
        <v>3</v>
      </c>
      <c r="C4" s="489" t="s">
        <v>462</v>
      </c>
      <c r="D4" s="489" t="s">
        <v>452</v>
      </c>
      <c r="E4" s="489" t="s">
        <v>33</v>
      </c>
      <c r="F4" s="485"/>
      <c r="G4" s="489"/>
      <c r="H4" s="489"/>
      <c r="I4" s="489"/>
      <c r="J4" s="489"/>
    </row>
    <row r="5" spans="1:10">
      <c r="A5" s="490" t="s">
        <v>463</v>
      </c>
      <c r="B5" s="492">
        <v>7815</v>
      </c>
      <c r="C5" s="492">
        <v>1894</v>
      </c>
      <c r="D5" s="492">
        <v>4</v>
      </c>
      <c r="E5" s="492">
        <v>5</v>
      </c>
      <c r="F5" s="490"/>
      <c r="G5" s="492"/>
      <c r="H5" s="492"/>
      <c r="I5" s="492"/>
      <c r="J5" s="492"/>
    </row>
    <row r="6" spans="1:10">
      <c r="A6" s="490" t="s">
        <v>464</v>
      </c>
      <c r="B6" s="492">
        <v>2077</v>
      </c>
      <c r="C6" s="492">
        <v>2229</v>
      </c>
      <c r="D6" s="492">
        <v>22</v>
      </c>
      <c r="E6" s="492">
        <v>16</v>
      </c>
      <c r="F6" s="490"/>
      <c r="G6" s="492"/>
      <c r="H6" s="492"/>
      <c r="I6" s="492"/>
      <c r="J6" s="492"/>
    </row>
    <row r="7" spans="1:10">
      <c r="A7" s="490" t="s">
        <v>465</v>
      </c>
      <c r="B7" s="492">
        <v>849</v>
      </c>
      <c r="C7" s="492">
        <v>1184</v>
      </c>
      <c r="D7" s="492">
        <v>496</v>
      </c>
      <c r="E7" s="492">
        <v>21</v>
      </c>
      <c r="F7" s="490"/>
      <c r="G7" s="492"/>
      <c r="H7" s="492"/>
      <c r="I7" s="492"/>
      <c r="J7" s="492"/>
    </row>
    <row r="8" spans="1:10">
      <c r="A8" s="481" t="s">
        <v>11</v>
      </c>
      <c r="B8" s="483">
        <v>10741</v>
      </c>
      <c r="C8" s="483">
        <v>5307</v>
      </c>
      <c r="D8" s="483">
        <v>522</v>
      </c>
      <c r="E8" s="483">
        <v>42</v>
      </c>
      <c r="F8" s="484"/>
    </row>
    <row r="9" spans="1:10">
      <c r="A9" s="485"/>
    </row>
    <row r="10" spans="1:10" ht="67.5" customHeight="1">
      <c r="A10" s="511" t="s">
        <v>460</v>
      </c>
      <c r="B10" s="511"/>
      <c r="C10" s="511"/>
      <c r="D10" s="511"/>
      <c r="E10" s="511"/>
      <c r="F10" s="511"/>
      <c r="G10" s="511"/>
      <c r="H10" s="511"/>
    </row>
    <row r="11" spans="1:10" ht="67.5" customHeight="1">
      <c r="A11" s="511" t="s">
        <v>466</v>
      </c>
      <c r="B11" s="511"/>
      <c r="C11" s="511"/>
      <c r="D11" s="511"/>
      <c r="E11" s="511"/>
      <c r="F11" s="511"/>
      <c r="G11" s="511"/>
      <c r="H11" s="511"/>
    </row>
  </sheetData>
  <mergeCells count="2">
    <mergeCell ref="A10:H10"/>
    <mergeCell ref="A11:H11"/>
  </mergeCells>
  <pageMargins left="0.7" right="0.7" top="0.75" bottom="0.75" header="0.3" footer="0.3"/>
  <pageSetup fitToHeight="0" orientation="landscape" horizontalDpi="90" verticalDpi="9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
  <sheetViews>
    <sheetView workbookViewId="0"/>
  </sheetViews>
  <sheetFormatPr defaultRowHeight="14.5"/>
  <cols>
    <col min="1" max="1" width="15.453125" customWidth="1"/>
    <col min="2" max="2" width="12.6328125" customWidth="1"/>
    <col min="3" max="3" width="14.453125" customWidth="1"/>
    <col min="4" max="4" width="12.6328125" customWidth="1"/>
  </cols>
  <sheetData>
    <row r="1" spans="1:8" ht="16.5">
      <c r="A1" s="318" t="s">
        <v>497</v>
      </c>
    </row>
    <row r="2" spans="1:8">
      <c r="A2" s="293" t="s">
        <v>379</v>
      </c>
    </row>
    <row r="4" spans="1:8">
      <c r="A4" s="120" t="s">
        <v>26</v>
      </c>
      <c r="B4" s="406" t="s">
        <v>3</v>
      </c>
      <c r="C4" s="407" t="s">
        <v>4</v>
      </c>
      <c r="D4" s="408" t="s">
        <v>5</v>
      </c>
      <c r="E4" s="108"/>
      <c r="F4" s="109"/>
    </row>
    <row r="5" spans="1:8">
      <c r="A5" s="133" t="s">
        <v>34</v>
      </c>
      <c r="B5" s="111">
        <v>40500</v>
      </c>
      <c r="C5" s="112">
        <v>90329.83</v>
      </c>
      <c r="D5" s="113">
        <v>162011</v>
      </c>
    </row>
    <row r="6" spans="1:8">
      <c r="A6" s="134" t="s">
        <v>36</v>
      </c>
      <c r="B6" s="114">
        <v>58672.39</v>
      </c>
      <c r="C6" s="115">
        <v>127056</v>
      </c>
      <c r="D6" s="116">
        <v>236624</v>
      </c>
    </row>
    <row r="7" spans="1:8">
      <c r="A7" s="135" t="s">
        <v>35</v>
      </c>
      <c r="B7" s="117">
        <v>80784.7</v>
      </c>
      <c r="C7" s="118">
        <v>172812</v>
      </c>
      <c r="D7" s="119">
        <v>342678</v>
      </c>
    </row>
    <row r="8" spans="1:8">
      <c r="A8" s="110"/>
    </row>
    <row r="9" spans="1:8" ht="67.5" customHeight="1">
      <c r="A9" s="494" t="s">
        <v>446</v>
      </c>
      <c r="B9" s="494"/>
      <c r="C9" s="494"/>
      <c r="D9" s="494"/>
      <c r="E9" s="494"/>
      <c r="F9" s="494"/>
      <c r="G9" s="494"/>
      <c r="H9" s="494"/>
    </row>
    <row r="15" spans="1:8">
      <c r="A15" s="293"/>
    </row>
  </sheetData>
  <mergeCells count="1">
    <mergeCell ref="A9:H9"/>
  </mergeCells>
  <pageMargins left="0.7" right="0.7" top="0.75" bottom="0.75" header="0.3" footer="0.3"/>
  <pageSetup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4"/>
  <sheetViews>
    <sheetView workbookViewId="0"/>
  </sheetViews>
  <sheetFormatPr defaultRowHeight="14.5"/>
  <cols>
    <col min="1" max="1" width="15.453125" customWidth="1"/>
    <col min="2" max="2" width="12.6328125" customWidth="1"/>
    <col min="3" max="3" width="14.453125" customWidth="1"/>
    <col min="4" max="4" width="12.6328125" customWidth="1"/>
  </cols>
  <sheetData>
    <row r="1" spans="1:8" ht="16.5">
      <c r="A1" s="319" t="s">
        <v>498</v>
      </c>
    </row>
    <row r="2" spans="1:8">
      <c r="A2" s="419" t="s">
        <v>380</v>
      </c>
    </row>
    <row r="4" spans="1:8">
      <c r="A4" s="123" t="s">
        <v>26</v>
      </c>
      <c r="B4" s="403" t="s">
        <v>3</v>
      </c>
      <c r="C4" s="404" t="s">
        <v>4</v>
      </c>
      <c r="D4" s="405" t="s">
        <v>5</v>
      </c>
      <c r="E4" s="121"/>
      <c r="F4" s="122"/>
    </row>
    <row r="5" spans="1:8">
      <c r="A5" s="424" t="s">
        <v>34</v>
      </c>
      <c r="B5">
        <f>240/12</f>
        <v>20</v>
      </c>
      <c r="C5">
        <v>30</v>
      </c>
      <c r="D5">
        <v>30</v>
      </c>
    </row>
    <row r="6" spans="1:8">
      <c r="A6" s="424" t="s">
        <v>36</v>
      </c>
      <c r="B6">
        <f>276/12</f>
        <v>23</v>
      </c>
      <c r="C6">
        <v>30</v>
      </c>
      <c r="D6">
        <v>30</v>
      </c>
    </row>
    <row r="7" spans="1:8">
      <c r="A7" s="424" t="s">
        <v>241</v>
      </c>
      <c r="B7">
        <v>23</v>
      </c>
      <c r="C7">
        <v>30</v>
      </c>
      <c r="D7">
        <v>30</v>
      </c>
    </row>
    <row r="8" spans="1:8">
      <c r="A8" s="423"/>
    </row>
    <row r="9" spans="1:8" ht="67.5" customHeight="1">
      <c r="A9" s="494" t="s">
        <v>446</v>
      </c>
      <c r="B9" s="494"/>
      <c r="C9" s="494"/>
      <c r="D9" s="494"/>
      <c r="E9" s="494"/>
      <c r="F9" s="494"/>
      <c r="G9" s="494"/>
      <c r="H9" s="494"/>
    </row>
    <row r="14" spans="1:8">
      <c r="A14" s="293"/>
    </row>
  </sheetData>
  <mergeCells count="1">
    <mergeCell ref="A9:H9"/>
  </mergeCells>
  <pageMargins left="0.7" right="0.7" top="0.75" bottom="0.75" header="0.3" footer="0.3"/>
  <pageSetup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14"/>
  <sheetViews>
    <sheetView workbookViewId="0"/>
  </sheetViews>
  <sheetFormatPr defaultRowHeight="14.5"/>
  <cols>
    <col min="1" max="1" width="28.453125" style="132" customWidth="1"/>
    <col min="2" max="2" width="12.6328125" customWidth="1"/>
    <col min="3" max="3" width="14.36328125" customWidth="1"/>
    <col min="4" max="4" width="12.6328125" customWidth="1"/>
  </cols>
  <sheetData>
    <row r="1" spans="1:8" ht="16.5">
      <c r="A1" s="320" t="s">
        <v>499</v>
      </c>
    </row>
    <row r="2" spans="1:8">
      <c r="A2" s="418" t="s">
        <v>27</v>
      </c>
    </row>
    <row r="4" spans="1:8" s="132" customFormat="1">
      <c r="A4" s="136" t="s">
        <v>28</v>
      </c>
      <c r="B4" s="400" t="s">
        <v>3</v>
      </c>
      <c r="C4" s="401" t="s">
        <v>4</v>
      </c>
      <c r="D4" s="402" t="s">
        <v>5</v>
      </c>
      <c r="E4" s="141"/>
      <c r="F4" s="142"/>
    </row>
    <row r="5" spans="1:8">
      <c r="A5" s="137" t="s">
        <v>29</v>
      </c>
      <c r="B5" s="349">
        <v>8.5999999999999993E-2</v>
      </c>
      <c r="C5" s="350">
        <v>4.8750000000000002E-2</v>
      </c>
      <c r="D5" s="351">
        <v>4.1250000000000002E-2</v>
      </c>
    </row>
    <row r="6" spans="1:8">
      <c r="A6" s="138" t="s">
        <v>30</v>
      </c>
      <c r="B6" s="340">
        <v>5.2149999999999999</v>
      </c>
      <c r="C6" s="341">
        <v>1.5660000000000001</v>
      </c>
      <c r="D6" s="342">
        <v>0.44059999999999999</v>
      </c>
    </row>
    <row r="7" spans="1:8">
      <c r="A7" s="139" t="s">
        <v>31</v>
      </c>
      <c r="B7" s="343">
        <v>0.93839308633524432</v>
      </c>
      <c r="C7" s="344">
        <v>0.52372250536480691</v>
      </c>
      <c r="D7" s="345">
        <v>0.11118171774588256</v>
      </c>
      <c r="E7" s="124"/>
      <c r="F7" s="125"/>
    </row>
    <row r="8" spans="1:8">
      <c r="A8" s="140" t="s">
        <v>32</v>
      </c>
      <c r="B8" s="346">
        <v>7.2027046891077464E-3</v>
      </c>
      <c r="C8" s="347">
        <v>1.8772292096865028E-3</v>
      </c>
      <c r="D8" s="348">
        <v>6.0369801542887905E-4</v>
      </c>
      <c r="E8" s="126"/>
      <c r="F8" s="127"/>
    </row>
    <row r="10" spans="1:8" ht="67.5" customHeight="1">
      <c r="A10" s="494" t="s">
        <v>446</v>
      </c>
      <c r="B10" s="494"/>
      <c r="C10" s="494"/>
      <c r="D10" s="494"/>
      <c r="E10" s="494"/>
      <c r="F10" s="494"/>
      <c r="G10" s="494"/>
      <c r="H10" s="494"/>
    </row>
    <row r="14" spans="1:8">
      <c r="A14" s="299"/>
    </row>
  </sheetData>
  <mergeCells count="1">
    <mergeCell ref="A10:H10"/>
  </mergeCells>
  <pageMargins left="0.7" right="0.7" top="0.75" bottom="0.75" header="0.3" footer="0.3"/>
  <pageSetup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874FB-F3F4-47C5-BA7E-C6ECAC136F73}">
  <sheetPr>
    <pageSetUpPr fitToPage="1"/>
  </sheetPr>
  <dimension ref="A1:H10"/>
  <sheetViews>
    <sheetView workbookViewId="0"/>
  </sheetViews>
  <sheetFormatPr defaultRowHeight="14.5"/>
  <cols>
    <col min="1" max="1" width="38.90625" style="257" customWidth="1"/>
    <col min="2" max="2" width="12.6328125" style="257" customWidth="1"/>
    <col min="3" max="3" width="14.36328125" style="257" customWidth="1"/>
    <col min="4" max="4" width="12.6328125" style="257" customWidth="1"/>
    <col min="5" max="16384" width="8.7265625" style="257"/>
  </cols>
  <sheetData>
    <row r="1" spans="1:8" ht="16.5">
      <c r="A1" s="256" t="s">
        <v>500</v>
      </c>
    </row>
    <row r="2" spans="1:8">
      <c r="A2" s="413" t="s">
        <v>27</v>
      </c>
    </row>
    <row r="4" spans="1:8">
      <c r="A4" s="256" t="s">
        <v>28</v>
      </c>
      <c r="B4" s="337" t="s">
        <v>3</v>
      </c>
      <c r="C4" s="337" t="s">
        <v>4</v>
      </c>
      <c r="D4" s="337" t="s">
        <v>5</v>
      </c>
      <c r="E4" s="259"/>
      <c r="F4" s="259"/>
    </row>
    <row r="5" spans="1:8">
      <c r="A5" s="256" t="s">
        <v>223</v>
      </c>
      <c r="B5" s="258">
        <v>676</v>
      </c>
      <c r="C5" s="258">
        <v>691</v>
      </c>
      <c r="D5" s="258">
        <v>739</v>
      </c>
    </row>
    <row r="6" spans="1:8">
      <c r="A6" s="256" t="s">
        <v>224</v>
      </c>
      <c r="B6" s="261">
        <v>52000</v>
      </c>
      <c r="C6" s="261">
        <v>53000</v>
      </c>
      <c r="D6" s="261">
        <v>83000</v>
      </c>
    </row>
    <row r="7" spans="1:8">
      <c r="A7" s="256" t="s">
        <v>225</v>
      </c>
      <c r="B7" s="352">
        <v>87.04</v>
      </c>
      <c r="C7" s="352">
        <v>96.5</v>
      </c>
      <c r="D7" s="352">
        <v>95</v>
      </c>
    </row>
    <row r="8" spans="1:8">
      <c r="A8" s="256" t="s">
        <v>226</v>
      </c>
      <c r="B8" s="352">
        <v>35.695999999999998</v>
      </c>
      <c r="C8" s="352">
        <v>38.914999999999999</v>
      </c>
      <c r="D8" s="352">
        <v>38.707999999999998</v>
      </c>
    </row>
    <row r="9" spans="1:8">
      <c r="A9" s="259"/>
    </row>
    <row r="10" spans="1:8" customFormat="1" ht="67.5" customHeight="1">
      <c r="A10" s="494" t="s">
        <v>446</v>
      </c>
      <c r="B10" s="494"/>
      <c r="C10" s="494"/>
      <c r="D10" s="494"/>
      <c r="E10" s="494"/>
      <c r="F10" s="494"/>
      <c r="G10" s="494"/>
      <c r="H10" s="494"/>
    </row>
  </sheetData>
  <mergeCells count="1">
    <mergeCell ref="A10:H10"/>
  </mergeCells>
  <pageMargins left="0.7" right="0.7" top="0.75" bottom="0.75" header="0.3" footer="0.3"/>
  <pageSetup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1C3EC-1F88-4720-8205-E5F9A6FD56D2}">
  <sheetPr>
    <pageSetUpPr fitToPage="1"/>
  </sheetPr>
  <dimension ref="A1:H12"/>
  <sheetViews>
    <sheetView workbookViewId="0"/>
  </sheetViews>
  <sheetFormatPr defaultRowHeight="14.5"/>
  <cols>
    <col min="1" max="1" width="39.08984375" style="257" customWidth="1"/>
    <col min="2" max="2" width="12.6328125" style="257" customWidth="1"/>
    <col min="3" max="3" width="14.36328125" style="257" customWidth="1"/>
    <col min="4" max="4" width="12.6328125" style="257" customWidth="1"/>
    <col min="5" max="16384" width="8.7265625" style="257"/>
  </cols>
  <sheetData>
    <row r="1" spans="1:8" ht="16.5">
      <c r="A1" s="256" t="s">
        <v>330</v>
      </c>
    </row>
    <row r="2" spans="1:8">
      <c r="A2" s="414" t="s">
        <v>27</v>
      </c>
    </row>
    <row r="4" spans="1:8">
      <c r="A4" s="256" t="s">
        <v>28</v>
      </c>
      <c r="B4" s="337" t="s">
        <v>3</v>
      </c>
      <c r="C4" s="337" t="s">
        <v>4</v>
      </c>
      <c r="D4" s="310"/>
      <c r="E4" s="259"/>
      <c r="F4" s="259"/>
    </row>
    <row r="5" spans="1:8">
      <c r="A5" s="256" t="s">
        <v>223</v>
      </c>
      <c r="B5">
        <v>688</v>
      </c>
      <c r="C5">
        <v>691</v>
      </c>
    </row>
    <row r="6" spans="1:8">
      <c r="A6" s="256" t="s">
        <v>233</v>
      </c>
      <c r="B6">
        <v>90.8</v>
      </c>
      <c r="C6">
        <v>96.5</v>
      </c>
    </row>
    <row r="7" spans="1:8">
      <c r="A7" s="256" t="s">
        <v>234</v>
      </c>
      <c r="B7">
        <v>35.5</v>
      </c>
      <c r="C7" s="298">
        <v>39</v>
      </c>
    </row>
    <row r="8" spans="1:8">
      <c r="A8" s="256" t="s">
        <v>224</v>
      </c>
      <c r="B8" s="297">
        <v>55000</v>
      </c>
      <c r="C8" s="297">
        <v>53000</v>
      </c>
    </row>
    <row r="9" spans="1:8">
      <c r="A9" s="256" t="s">
        <v>235</v>
      </c>
      <c r="B9">
        <v>23</v>
      </c>
      <c r="C9">
        <v>30</v>
      </c>
    </row>
    <row r="10" spans="1:8">
      <c r="A10" s="256" t="s">
        <v>236</v>
      </c>
      <c r="B10" s="297">
        <v>70731</v>
      </c>
      <c r="C10" s="297">
        <v>127200</v>
      </c>
    </row>
    <row r="12" spans="1:8" customFormat="1" ht="67.5" customHeight="1">
      <c r="A12" s="494" t="s">
        <v>446</v>
      </c>
      <c r="B12" s="494"/>
      <c r="C12" s="494"/>
      <c r="D12" s="494"/>
      <c r="E12" s="494"/>
      <c r="F12" s="494"/>
      <c r="G12" s="494"/>
      <c r="H12" s="494"/>
    </row>
  </sheetData>
  <mergeCells count="1">
    <mergeCell ref="A12:H12"/>
  </mergeCells>
  <pageMargins left="0.7" right="0.7" top="0.75" bottom="0.75" header="0.3" footer="0.3"/>
  <pageSetup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3"/>
  <sheetViews>
    <sheetView workbookViewId="0"/>
  </sheetViews>
  <sheetFormatPr defaultRowHeight="14.5"/>
  <cols>
    <col min="1" max="1" width="14.453125" customWidth="1"/>
    <col min="2" max="2" width="12.6328125" customWidth="1"/>
    <col min="3" max="3" width="14.36328125" customWidth="1"/>
    <col min="4" max="4" width="12.6328125" customWidth="1"/>
  </cols>
  <sheetData>
    <row r="1" spans="1:8" ht="16.5">
      <c r="A1" s="321" t="s">
        <v>490</v>
      </c>
    </row>
    <row r="2" spans="1:8">
      <c r="A2" s="417" t="s">
        <v>381</v>
      </c>
    </row>
    <row r="4" spans="1:8">
      <c r="A4" s="128" t="s">
        <v>339</v>
      </c>
      <c r="B4" s="397" t="s">
        <v>3</v>
      </c>
      <c r="C4" s="398" t="s">
        <v>4</v>
      </c>
      <c r="D4" s="399"/>
      <c r="E4" s="129"/>
      <c r="F4" s="130"/>
    </row>
    <row r="5" spans="1:8">
      <c r="A5" s="295" t="s">
        <v>34</v>
      </c>
      <c r="B5" s="296">
        <v>35</v>
      </c>
      <c r="C5" s="296">
        <v>35</v>
      </c>
    </row>
    <row r="6" spans="1:8">
      <c r="A6" s="295" t="s">
        <v>36</v>
      </c>
      <c r="B6" s="296">
        <v>57</v>
      </c>
      <c r="C6" s="296">
        <v>47</v>
      </c>
    </row>
    <row r="7" spans="1:8">
      <c r="A7" s="295" t="s">
        <v>241</v>
      </c>
      <c r="B7" s="296">
        <v>92</v>
      </c>
      <c r="C7" s="296">
        <v>72</v>
      </c>
    </row>
    <row r="8" spans="1:8">
      <c r="A8" s="131"/>
    </row>
    <row r="9" spans="1:8" ht="67.5" customHeight="1">
      <c r="A9" s="494" t="s">
        <v>446</v>
      </c>
      <c r="B9" s="494"/>
      <c r="C9" s="494"/>
      <c r="D9" s="494"/>
      <c r="E9" s="494"/>
      <c r="F9" s="494"/>
      <c r="G9" s="494"/>
      <c r="H9" s="494"/>
    </row>
    <row r="13" spans="1:8">
      <c r="A13" s="293"/>
    </row>
  </sheetData>
  <mergeCells count="1">
    <mergeCell ref="A9:H9"/>
  </mergeCells>
  <pageMargins left="0.7" right="0.7" top="0.75" bottom="0.75" header="0.3" footer="0.3"/>
  <pageSetup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f6f73781-70c4-4328-acc7-2aa385702a57">
      <Terms xmlns="http://schemas.microsoft.com/office/infopath/2007/PartnerControls"/>
    </TaxKeywordTaxHTField>
    <TaxCatchAll xmlns="f6f73781-70c4-4328-acc7-2aa385702a57"/>
    <_dlc_DocId xmlns="8ad2afa7-ad9a-4224-8e10-f94b3ba3fda2">CFPBRMRMM-288905742-562427</_dlc_DocId>
    <_dlc_DocIdUrl xmlns="8ad2afa7-ad9a-4224-8e10-f94b3ba3fda2">
      <Url>https://bcfp365.sharepoint.com/sites/rmr-markets/_layouts/15/DocIdRedir.aspx?ID=CFPBRMRMM-288905742-562427</Url>
      <Description>CFPBRMRMM-288905742-562427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05f0ae79-fa7d-42cd-a738-9aebccb3fb89" ContentTypeId="0x010100AF5D719A330BE9498B2C5974DBEAC038"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CFPB Document" ma:contentTypeID="0x010100AF5D719A330BE9498B2C5974DBEAC038007606098C4FC58449869234BE303FCF1C" ma:contentTypeVersion="1346" ma:contentTypeDescription="" ma:contentTypeScope="" ma:versionID="be167de3442332854e76f269449b094b">
  <xsd:schema xmlns:xsd="http://www.w3.org/2001/XMLSchema" xmlns:xs="http://www.w3.org/2001/XMLSchema" xmlns:p="http://schemas.microsoft.com/office/2006/metadata/properties" xmlns:ns2="8ad2afa7-ad9a-4224-8e10-f94b3ba3fda2" xmlns:ns3="f6f73781-70c4-4328-acc7-2aa385702a57" xmlns:ns4="7cf003ba-0c98-46fa-b224-34ff6115b702" xmlns:ns5="ed3bcc25-e516-4420-b27e-c77e5e3b2081" targetNamespace="http://schemas.microsoft.com/office/2006/metadata/properties" ma:root="true" ma:fieldsID="7e9f47d4b7ec6567c31cad342d5524e1" ns2:_="" ns3:_="" ns4:_="" ns5:_="">
    <xsd:import namespace="8ad2afa7-ad9a-4224-8e10-f94b3ba3fda2"/>
    <xsd:import namespace="f6f73781-70c4-4328-acc7-2aa385702a57"/>
    <xsd:import namespace="7cf003ba-0c98-46fa-b224-34ff6115b702"/>
    <xsd:import namespace="ed3bcc25-e516-4420-b27e-c77e5e3b2081"/>
    <xsd:element name="properties">
      <xsd:complexType>
        <xsd:sequence>
          <xsd:element name="documentManagement">
            <xsd:complexType>
              <xsd:all>
                <xsd:element ref="ns2:_dlc_DocId" minOccurs="0"/>
                <xsd:element ref="ns2:_dlc_DocIdUrl" minOccurs="0"/>
                <xsd:element ref="ns2:_dlc_DocIdPersistId" minOccurs="0"/>
                <xsd:element ref="ns3:TaxKeywordTaxHTField" minOccurs="0"/>
                <xsd:element ref="ns3:TaxCatchAll"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2afa7-ad9a-4224-8e10-f94b3ba3fda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hidden="true" ma:list="{fb50ed80-3c68-4365-b201-5000fca30e04}" ma:internalName="TaxCatchAll" ma:showField="CatchAllData" ma:web="ed3bcc25-e516-4420-b27e-c77e5e3b20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f003ba-0c98-46fa-b224-34ff6115b702"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bcc25-e516-4420-b27e-c77e5e3b2081"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F9F4FC-74E7-4230-AFB5-3828543879B5}">
  <ds:schemaRefs>
    <ds:schemaRef ds:uri="f6f73781-70c4-4328-acc7-2aa385702a57"/>
    <ds:schemaRef ds:uri="http://purl.org/dc/terms/"/>
    <ds:schemaRef ds:uri="ed3bcc25-e516-4420-b27e-c77e5e3b2081"/>
    <ds:schemaRef ds:uri="http://schemas.microsoft.com/office/2006/documentManagement/types"/>
    <ds:schemaRef ds:uri="http://schemas.microsoft.com/office/infopath/2007/PartnerControls"/>
    <ds:schemaRef ds:uri="7cf003ba-0c98-46fa-b224-34ff6115b702"/>
    <ds:schemaRef ds:uri="http://schemas.openxmlformats.org/package/2006/metadata/core-properties"/>
    <ds:schemaRef ds:uri="http://purl.org/dc/elements/1.1/"/>
    <ds:schemaRef ds:uri="http://schemas.microsoft.com/office/2006/metadata/properties"/>
    <ds:schemaRef ds:uri="8ad2afa7-ad9a-4224-8e10-f94b3ba3fda2"/>
    <ds:schemaRef ds:uri="http://www.w3.org/XML/1998/namespace"/>
    <ds:schemaRef ds:uri="http://purl.org/dc/dcmitype/"/>
  </ds:schemaRefs>
</ds:datastoreItem>
</file>

<file path=customXml/itemProps2.xml><?xml version="1.0" encoding="utf-8"?>
<ds:datastoreItem xmlns:ds="http://schemas.openxmlformats.org/officeDocument/2006/customXml" ds:itemID="{5439FCF2-CE66-4E6B-92F1-2ADC790BAA90}">
  <ds:schemaRefs>
    <ds:schemaRef ds:uri="http://schemas.microsoft.com/sharepoint/events"/>
  </ds:schemaRefs>
</ds:datastoreItem>
</file>

<file path=customXml/itemProps3.xml><?xml version="1.0" encoding="utf-8"?>
<ds:datastoreItem xmlns:ds="http://schemas.openxmlformats.org/officeDocument/2006/customXml" ds:itemID="{3AC7AD38-F841-45DD-82C8-287CD2B00C4D}">
  <ds:schemaRefs>
    <ds:schemaRef ds:uri="Microsoft.SharePoint.Taxonomy.ContentTypeSync"/>
  </ds:schemaRefs>
</ds:datastoreItem>
</file>

<file path=customXml/itemProps4.xml><?xml version="1.0" encoding="utf-8"?>
<ds:datastoreItem xmlns:ds="http://schemas.openxmlformats.org/officeDocument/2006/customXml" ds:itemID="{6A4651BD-CF98-4796-B6B2-0A814170AD14}">
  <ds:schemaRefs>
    <ds:schemaRef ds:uri="http://schemas.microsoft.com/sharepoint/v3/contenttype/forms"/>
  </ds:schemaRefs>
</ds:datastoreItem>
</file>

<file path=customXml/itemProps5.xml><?xml version="1.0" encoding="utf-8"?>
<ds:datastoreItem xmlns:ds="http://schemas.openxmlformats.org/officeDocument/2006/customXml" ds:itemID="{BCC46002-885B-434B-9441-2243FC1CCC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2afa7-ad9a-4224-8e10-f94b3ba3fda2"/>
    <ds:schemaRef ds:uri="f6f73781-70c4-4328-acc7-2aa385702a57"/>
    <ds:schemaRef ds:uri="7cf003ba-0c98-46fa-b224-34ff6115b702"/>
    <ds:schemaRef ds:uri="ed3bcc25-e516-4420-b27e-c77e5e3b20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4</vt:i4>
      </vt:variant>
    </vt:vector>
  </HeadingPairs>
  <TitlesOfParts>
    <vt:vector size="34" baseType="lpstr">
      <vt:lpstr>Background Information</vt:lpstr>
      <vt:lpstr>Table 2</vt:lpstr>
      <vt:lpstr>Table 3</vt:lpstr>
      <vt:lpstr>Table 4</vt:lpstr>
      <vt:lpstr>Table 5</vt:lpstr>
      <vt:lpstr>Table 6</vt:lpstr>
      <vt:lpstr>Table 7</vt:lpstr>
      <vt:lpstr>Table 8</vt:lpstr>
      <vt:lpstr>Table 9</vt:lpstr>
      <vt:lpstr>Table 10</vt:lpstr>
      <vt:lpstr>Figure 1 Data</vt:lpstr>
      <vt:lpstr>Figure 2 Data</vt:lpstr>
      <vt:lpstr>Figure 3 Data</vt:lpstr>
      <vt:lpstr>Figure 4 Data</vt:lpstr>
      <vt:lpstr>Figures 5, 6 &amp; 12 data</vt:lpstr>
      <vt:lpstr>Figure 7 Data</vt:lpstr>
      <vt:lpstr>Figure 8 Data</vt:lpstr>
      <vt:lpstr>Figure 9 Data</vt:lpstr>
      <vt:lpstr>Figure 10 Data</vt:lpstr>
      <vt:lpstr>Figure 11 Data</vt:lpstr>
      <vt:lpstr>Figure 13 Data</vt:lpstr>
      <vt:lpstr>Figure 14 Data</vt:lpstr>
      <vt:lpstr>Figure 15 Data</vt:lpstr>
      <vt:lpstr>Figure 16 Data</vt:lpstr>
      <vt:lpstr>Figure 17 data</vt:lpstr>
      <vt:lpstr>Figure 18 Data</vt:lpstr>
      <vt:lpstr>Figure 19 Data </vt:lpstr>
      <vt:lpstr>Figure 20 Data</vt:lpstr>
      <vt:lpstr>Figure 21 Data</vt:lpstr>
      <vt:lpstr>Figure 22 Data</vt:lpstr>
      <vt:lpstr>'Figure 15 Data'!Print_Area</vt:lpstr>
      <vt:lpstr>'Figure 3 Data'!Print_Area</vt:lpstr>
      <vt:lpstr>'Figures 5, 6 &amp; 12 data'!Print_Area</vt:lpstr>
      <vt:lpstr>'Figures 5, 6 &amp; 12 data'!Print_Titles</vt:lpstr>
    </vt:vector>
  </TitlesOfParts>
  <Company>Consumer Financial Protection Bureau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Accompanying Tables to "Manufactured Housing Finance: New Insights from the Home Mortgage Disclosure Act Data"</dc:title>
  <dc:creator>Offices of Research and Mortgage Markets</dc:creator>
  <cp:lastModifiedBy>O'Reilly, Nora (CFPB)</cp:lastModifiedBy>
  <cp:lastPrinted>2021-05-18T18:38:01Z</cp:lastPrinted>
  <dcterms:created xsi:type="dcterms:W3CDTF">2021-05-07T13:44:43Z</dcterms:created>
  <dcterms:modified xsi:type="dcterms:W3CDTF">2021-06-10T21:19:57Z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0x010100AF5D719A330BE9498B2C5974DBEAC038007606098C4FC58449869234BE303FCF1C</vt:lpwstr>
  </property>
  <property fmtid="{D5CDD505-2E9C-101B-9397-08002B2CF9AE}" pid="3" name="TaxKeyword">
    <vt:lpwstr/>
  </property>
  <property fmtid="{D5CDD505-2E9C-101B-9397-08002B2CF9AE}" pid="4" name="_dlc_DocIdItemGuid">
    <vt:lpwstr>7b692a50-8834-4eb9-89df-9d746b582306</vt:lpwstr>
  </property>
</Properties>
</file>